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44525"/>
</workbook>
</file>

<file path=xl/calcChain.xml><?xml version="1.0" encoding="utf-8"?>
<calcChain xmlns="http://schemas.openxmlformats.org/spreadsheetml/2006/main">
  <c r="E170" i="1" l="1"/>
  <c r="E159" i="1"/>
  <c r="F159" i="1"/>
  <c r="G159" i="1"/>
  <c r="H159" i="1"/>
  <c r="I159" i="1"/>
  <c r="J159" i="1"/>
  <c r="K159" i="1"/>
  <c r="E162" i="1"/>
  <c r="F162" i="1"/>
  <c r="G162" i="1"/>
  <c r="H162" i="1"/>
  <c r="I162" i="1"/>
  <c r="J162" i="1"/>
  <c r="K162" i="1"/>
  <c r="E158" i="1"/>
  <c r="E161" i="1"/>
  <c r="E50" i="1"/>
  <c r="F50" i="1"/>
  <c r="G50" i="1"/>
  <c r="H50" i="1"/>
  <c r="I50" i="1"/>
  <c r="J50" i="1"/>
  <c r="K50" i="1"/>
  <c r="E45" i="1"/>
  <c r="F45" i="1"/>
  <c r="G45" i="1"/>
  <c r="H45" i="1"/>
  <c r="I45" i="1"/>
  <c r="J45" i="1"/>
  <c r="K45" i="1"/>
  <c r="G186" i="1" l="1"/>
  <c r="H186" i="1"/>
  <c r="I186" i="1"/>
  <c r="G187" i="1"/>
  <c r="H187" i="1"/>
  <c r="I187" i="1"/>
  <c r="G188" i="1"/>
  <c r="H188" i="1"/>
  <c r="I188" i="1"/>
  <c r="G189" i="1"/>
  <c r="H189" i="1"/>
  <c r="I189" i="1"/>
  <c r="G190" i="1"/>
  <c r="H190" i="1"/>
  <c r="I190" i="1"/>
  <c r="G191" i="1"/>
  <c r="H191" i="1"/>
  <c r="I191" i="1"/>
  <c r="K186" i="1"/>
  <c r="K187" i="1"/>
  <c r="K188" i="1"/>
  <c r="K189" i="1"/>
  <c r="K190" i="1"/>
  <c r="K191" i="1"/>
  <c r="J186" i="1"/>
  <c r="J187" i="1"/>
  <c r="J188" i="1"/>
  <c r="J189" i="1"/>
  <c r="J190" i="1"/>
  <c r="J191" i="1"/>
  <c r="F186" i="1"/>
  <c r="F187" i="1"/>
  <c r="F188" i="1"/>
  <c r="F189" i="1"/>
  <c r="F190" i="1"/>
  <c r="F191" i="1"/>
  <c r="E186" i="1"/>
  <c r="E187" i="1"/>
  <c r="E188" i="1"/>
  <c r="E189" i="1"/>
  <c r="E190" i="1"/>
  <c r="E191" i="1"/>
  <c r="E181" i="1"/>
  <c r="E177" i="1"/>
  <c r="G167" i="1" l="1"/>
  <c r="H167" i="1"/>
  <c r="I167" i="1"/>
  <c r="G170" i="1"/>
  <c r="H170" i="1"/>
  <c r="I170" i="1"/>
  <c r="G171" i="1"/>
  <c r="H171" i="1"/>
  <c r="I171" i="1"/>
  <c r="G172" i="1"/>
  <c r="H172" i="1"/>
  <c r="I172" i="1"/>
  <c r="K167" i="1"/>
  <c r="K170" i="1"/>
  <c r="K171" i="1"/>
  <c r="K172" i="1"/>
  <c r="J167" i="1"/>
  <c r="J170" i="1"/>
  <c r="J171" i="1"/>
  <c r="J172" i="1"/>
  <c r="F167" i="1"/>
  <c r="F170" i="1"/>
  <c r="F171" i="1"/>
  <c r="F172" i="1"/>
  <c r="E167" i="1"/>
  <c r="E171" i="1"/>
  <c r="E172" i="1"/>
  <c r="G148" i="1"/>
  <c r="H148" i="1"/>
  <c r="I148" i="1"/>
  <c r="G149" i="1"/>
  <c r="G150" i="1"/>
  <c r="H150" i="1"/>
  <c r="I150" i="1"/>
  <c r="G151" i="1"/>
  <c r="H151" i="1"/>
  <c r="I151" i="1"/>
  <c r="G152" i="1"/>
  <c r="H152" i="1"/>
  <c r="I152" i="1"/>
  <c r="G153" i="1"/>
  <c r="H153" i="1"/>
  <c r="I153" i="1"/>
  <c r="K148" i="1"/>
  <c r="K149" i="1"/>
  <c r="K150" i="1"/>
  <c r="K151" i="1"/>
  <c r="K152" i="1"/>
  <c r="K153" i="1"/>
  <c r="J148" i="1"/>
  <c r="J149" i="1"/>
  <c r="J150" i="1"/>
  <c r="J151" i="1"/>
  <c r="J152" i="1"/>
  <c r="J153" i="1"/>
  <c r="F148" i="1"/>
  <c r="F149" i="1"/>
  <c r="F150" i="1"/>
  <c r="F151" i="1"/>
  <c r="F152" i="1"/>
  <c r="F153" i="1"/>
  <c r="E148" i="1"/>
  <c r="E150" i="1"/>
  <c r="E151" i="1"/>
  <c r="E152" i="1"/>
  <c r="E153" i="1"/>
  <c r="E139" i="1"/>
  <c r="G129" i="1"/>
  <c r="H129" i="1"/>
  <c r="I129" i="1"/>
  <c r="H132" i="1"/>
  <c r="G133" i="1"/>
  <c r="H133" i="1"/>
  <c r="I133" i="1"/>
  <c r="G134" i="1"/>
  <c r="H134" i="1"/>
  <c r="I134" i="1"/>
  <c r="K129" i="1"/>
  <c r="K133" i="1"/>
  <c r="K134" i="1"/>
  <c r="J129" i="1"/>
  <c r="J133" i="1"/>
  <c r="J134" i="1"/>
  <c r="F129" i="1"/>
  <c r="F132" i="1"/>
  <c r="F134" i="1"/>
  <c r="E129" i="1"/>
  <c r="E133" i="1"/>
  <c r="E134" i="1"/>
  <c r="E120" i="1"/>
  <c r="G110" i="1"/>
  <c r="G111" i="1"/>
  <c r="G113" i="1"/>
  <c r="H113" i="1"/>
  <c r="I113" i="1"/>
  <c r="G114" i="1"/>
  <c r="H114" i="1"/>
  <c r="I114" i="1"/>
  <c r="G115" i="1"/>
  <c r="H115" i="1"/>
  <c r="I115" i="1"/>
  <c r="K113" i="1"/>
  <c r="K114" i="1"/>
  <c r="K115" i="1"/>
  <c r="J113" i="1"/>
  <c r="J114" i="1"/>
  <c r="J115" i="1"/>
  <c r="F110" i="1"/>
  <c r="F113" i="1"/>
  <c r="F115" i="1"/>
  <c r="E113" i="1"/>
  <c r="E114" i="1"/>
  <c r="E115" i="1"/>
  <c r="E101" i="1"/>
  <c r="E105" i="1"/>
  <c r="E106" i="1"/>
  <c r="G91" i="1"/>
  <c r="H91" i="1"/>
  <c r="I91" i="1"/>
  <c r="G92" i="1"/>
  <c r="H92" i="1"/>
  <c r="I92" i="1"/>
  <c r="G94" i="1"/>
  <c r="H94" i="1"/>
  <c r="I94" i="1"/>
  <c r="G95" i="1"/>
  <c r="H95" i="1"/>
  <c r="I95" i="1"/>
  <c r="G96" i="1"/>
  <c r="H96" i="1"/>
  <c r="I96" i="1"/>
  <c r="J91" i="1"/>
  <c r="J92" i="1"/>
  <c r="J94" i="1"/>
  <c r="J95" i="1"/>
  <c r="J96" i="1"/>
  <c r="F91" i="1"/>
  <c r="F92" i="1"/>
  <c r="F94" i="1"/>
  <c r="F95" i="1"/>
  <c r="F96" i="1"/>
  <c r="K91" i="1"/>
  <c r="K92" i="1"/>
  <c r="K94" i="1"/>
  <c r="K95" i="1"/>
  <c r="K96" i="1"/>
  <c r="E91" i="1"/>
  <c r="E92" i="1"/>
  <c r="E94" i="1"/>
  <c r="E95" i="1"/>
  <c r="E96" i="1"/>
  <c r="E82" i="1"/>
  <c r="I72" i="1"/>
  <c r="I73" i="1"/>
  <c r="I75" i="1"/>
  <c r="I76" i="1"/>
  <c r="I77" i="1"/>
  <c r="H72" i="1"/>
  <c r="H75" i="1"/>
  <c r="H76" i="1"/>
  <c r="H77" i="1"/>
  <c r="G72" i="1"/>
  <c r="G73" i="1"/>
  <c r="G75" i="1"/>
  <c r="G76" i="1"/>
  <c r="G77" i="1"/>
  <c r="K72" i="1"/>
  <c r="K75" i="1"/>
  <c r="K76" i="1"/>
  <c r="K77" i="1"/>
  <c r="J72" i="1"/>
  <c r="J75" i="1"/>
  <c r="J76" i="1"/>
  <c r="J77" i="1"/>
  <c r="F72" i="1"/>
  <c r="F75" i="1"/>
  <c r="E72" i="1"/>
  <c r="E75" i="1"/>
  <c r="E76" i="1"/>
  <c r="E77" i="1"/>
  <c r="E63" i="1" l="1"/>
  <c r="I53" i="1"/>
  <c r="I54" i="1"/>
  <c r="I55" i="1"/>
  <c r="I56" i="1"/>
  <c r="I57" i="1"/>
  <c r="I58" i="1"/>
  <c r="H53" i="1"/>
  <c r="H54" i="1"/>
  <c r="H55" i="1"/>
  <c r="H56" i="1"/>
  <c r="H57" i="1"/>
  <c r="H58" i="1"/>
  <c r="G53" i="1"/>
  <c r="G54" i="1"/>
  <c r="G55" i="1"/>
  <c r="G56" i="1"/>
  <c r="G57" i="1"/>
  <c r="G58" i="1"/>
  <c r="K53" i="1"/>
  <c r="K56" i="1"/>
  <c r="K57" i="1"/>
  <c r="K58" i="1"/>
  <c r="J53" i="1"/>
  <c r="J54" i="1"/>
  <c r="J55" i="1"/>
  <c r="J56" i="1"/>
  <c r="J57" i="1"/>
  <c r="J58" i="1"/>
  <c r="F53" i="1"/>
  <c r="F54" i="1"/>
  <c r="F55" i="1"/>
  <c r="F56" i="1"/>
  <c r="F57" i="1"/>
  <c r="F58" i="1"/>
  <c r="E53" i="1"/>
  <c r="E56" i="1"/>
  <c r="E57" i="1"/>
  <c r="E58" i="1"/>
  <c r="E44" i="1"/>
  <c r="I15" i="1"/>
  <c r="I16" i="1"/>
  <c r="I17" i="1"/>
  <c r="I18" i="1"/>
  <c r="I19" i="1"/>
  <c r="I20" i="1"/>
  <c r="I21" i="1"/>
  <c r="H15" i="1"/>
  <c r="H16" i="1"/>
  <c r="H17" i="1"/>
  <c r="H18" i="1"/>
  <c r="H19" i="1"/>
  <c r="H20" i="1"/>
  <c r="H21" i="1"/>
  <c r="G15" i="1"/>
  <c r="G16" i="1"/>
  <c r="G17" i="1"/>
  <c r="G18" i="1"/>
  <c r="G19" i="1"/>
  <c r="G20" i="1"/>
  <c r="G21" i="1"/>
  <c r="J15" i="1"/>
  <c r="J16" i="1"/>
  <c r="J17" i="1"/>
  <c r="J18" i="1"/>
  <c r="J19" i="1"/>
  <c r="J20" i="1"/>
  <c r="J21" i="1"/>
  <c r="K15" i="1"/>
  <c r="K16" i="1"/>
  <c r="K17" i="1"/>
  <c r="K18" i="1"/>
  <c r="K19" i="1"/>
  <c r="K20" i="1"/>
  <c r="K21" i="1"/>
  <c r="F15" i="1"/>
  <c r="F16" i="1"/>
  <c r="F17" i="1"/>
  <c r="F18" i="1"/>
  <c r="F19" i="1"/>
  <c r="F20" i="1"/>
  <c r="F21" i="1"/>
  <c r="E15" i="1"/>
  <c r="E16" i="1"/>
  <c r="E17" i="1"/>
  <c r="E18" i="1"/>
  <c r="E19" i="1"/>
  <c r="E20" i="1"/>
  <c r="E21" i="1"/>
  <c r="I34" i="1"/>
  <c r="I35" i="1"/>
  <c r="I36" i="1"/>
  <c r="I37" i="1"/>
  <c r="I38" i="1"/>
  <c r="I39" i="1"/>
  <c r="H34" i="1"/>
  <c r="H35" i="1"/>
  <c r="H36" i="1"/>
  <c r="H37" i="1"/>
  <c r="H38" i="1"/>
  <c r="H39" i="1"/>
  <c r="G34" i="1"/>
  <c r="G35" i="1"/>
  <c r="G36" i="1"/>
  <c r="G37" i="1"/>
  <c r="G38" i="1"/>
  <c r="G39" i="1"/>
  <c r="K34" i="1"/>
  <c r="K37" i="1"/>
  <c r="K38" i="1"/>
  <c r="K39" i="1"/>
  <c r="J34" i="1"/>
  <c r="J35" i="1"/>
  <c r="J36" i="1"/>
  <c r="J37" i="1"/>
  <c r="J38" i="1"/>
  <c r="J39" i="1"/>
  <c r="F34" i="1"/>
  <c r="F42" i="1" s="1"/>
  <c r="F35" i="1"/>
  <c r="F36" i="1"/>
  <c r="F37" i="1"/>
  <c r="F38" i="1"/>
  <c r="F39" i="1"/>
  <c r="E34" i="1"/>
  <c r="E37" i="1"/>
  <c r="E38" i="1"/>
  <c r="E39" i="1"/>
  <c r="E25" i="1"/>
  <c r="F6" i="1"/>
  <c r="E6" i="1"/>
  <c r="B195" i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L138" i="1"/>
  <c r="J127" i="1"/>
  <c r="J138" i="1" s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H108" i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L8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L62" i="1"/>
  <c r="J51" i="1"/>
  <c r="I51" i="1"/>
  <c r="H51" i="1"/>
  <c r="G51" i="1"/>
  <c r="F51" i="1"/>
  <c r="B43" i="1"/>
  <c r="A43" i="1"/>
  <c r="J42" i="1"/>
  <c r="I42" i="1"/>
  <c r="H42" i="1"/>
  <c r="G42" i="1"/>
  <c r="B33" i="1"/>
  <c r="A33" i="1"/>
  <c r="L4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H24" i="1" s="1"/>
  <c r="G13" i="1"/>
  <c r="F13" i="1"/>
  <c r="F24" i="1" s="1"/>
  <c r="I119" i="1" l="1"/>
  <c r="H119" i="1"/>
  <c r="I138" i="1"/>
  <c r="F138" i="1"/>
  <c r="F100" i="1"/>
  <c r="H81" i="1"/>
  <c r="G81" i="1"/>
  <c r="J62" i="1"/>
  <c r="G62" i="1"/>
  <c r="I43" i="1"/>
  <c r="G43" i="1"/>
  <c r="L196" i="1"/>
  <c r="I81" i="1"/>
  <c r="F81" i="1"/>
  <c r="I62" i="1"/>
  <c r="H62" i="1"/>
  <c r="F62" i="1"/>
  <c r="I24" i="1"/>
  <c r="G24" i="1"/>
  <c r="G196" i="1" s="1"/>
  <c r="H43" i="1"/>
  <c r="H196" i="1" s="1"/>
  <c r="J43" i="1"/>
  <c r="J196" i="1" s="1"/>
  <c r="F43" i="1"/>
  <c r="F196" i="1" l="1"/>
  <c r="I196" i="1"/>
</calcChain>
</file>

<file path=xl/sharedStrings.xml><?xml version="1.0" encoding="utf-8"?>
<sst xmlns="http://schemas.openxmlformats.org/spreadsheetml/2006/main" count="250" uniqueCount="74">
  <si>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</si>
  <si>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</si>
  <si>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</si>
  <si>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</si>
  <si>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</si>
  <si>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</si>
  <si>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</si>
  <si>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</si>
  <si>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</si>
  <si>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</si>
  <si>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</si>
  <si>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</si>
  <si>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</si>
  <si>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</si>
  <si>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</si>
  <si>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</si>
  <si>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</si>
  <si>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</si>
  <si>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</si>
  <si>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</si>
  <si>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</si>
  <si>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</si>
  <si>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</si>
  <si>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</si>
  <si>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</si>
  <si>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</si>
  <si>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</si>
  <si>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</si>
  <si>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</si>
  <si>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</si>
  <si>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</si>
  <si>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</si>
  <si>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</si>
  <si>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</si>
  <si>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</si>
  <si>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</si>
  <si>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</si>
  <si>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</si>
  <si>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</si>
  <si>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Чай с сахаром </t>
  </si>
  <si>
    <t>Сыр твердый порциями</t>
  </si>
  <si>
    <t>Батон нарезной</t>
  </si>
  <si>
    <t>Фрукт свежий, сезонный</t>
  </si>
  <si>
    <t>Масло сливочное</t>
  </si>
  <si>
    <t>пр</t>
  </si>
  <si>
    <t>Чай с лимоном</t>
  </si>
  <si>
    <t>Чай с сахаром</t>
  </si>
  <si>
    <t>Кукуруза консервированная припущенная</t>
  </si>
  <si>
    <t xml:space="preserve">Хлеб пшеничный </t>
  </si>
  <si>
    <t>Фрикадельки мясные с соусом красным</t>
  </si>
  <si>
    <t>128/505</t>
  </si>
  <si>
    <t>Зеленый горошек консервированный</t>
  </si>
  <si>
    <t>Хлеб пшеничный</t>
  </si>
  <si>
    <t>Директор</t>
  </si>
  <si>
    <t>Казанцева О.В.</t>
  </si>
  <si>
    <t>Котлеты рыбные из минтая</t>
  </si>
  <si>
    <t>Картофельное пюре</t>
  </si>
  <si>
    <t>Яйцо вареное</t>
  </si>
  <si>
    <t>Кнели из кур с рисом</t>
  </si>
  <si>
    <t>Каша гречневая рассыпчатая</t>
  </si>
  <si>
    <t>Жаркое по домашнему</t>
  </si>
  <si>
    <t>Свекла отварная дольками</t>
  </si>
  <si>
    <t>345/505</t>
  </si>
  <si>
    <t>Плов из отварной птицы</t>
  </si>
  <si>
    <t>овощи</t>
  </si>
  <si>
    <t>Кондитерское изделие</t>
  </si>
  <si>
    <t>Котлеты куриные, припущенные с соусом</t>
  </si>
  <si>
    <t>444/505</t>
  </si>
  <si>
    <t>Рис отварной с овощами</t>
  </si>
  <si>
    <t>Компот из кураги</t>
  </si>
  <si>
    <t>Суп картофельный рыбный</t>
  </si>
  <si>
    <t>Котлета по-домашнему в соусе красном</t>
  </si>
  <si>
    <t>274/505</t>
  </si>
  <si>
    <t>Каша из гороха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</si>
</sst>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80;&#1088;&#1077;&#1082;&#1090;&#1086;&#1088;%20&#1057;&#1054;&#1064;/&#1055;&#1048;&#1058;&#1040;&#1053;&#1048;&#1045;/2023-2024/&#1077;&#1078;&#1077;&#1076;&#1085;&#1077;&#1074;&#1085;&#1086;&#1077;%20&#1084;&#1077;&#1085;&#1102;/1%20&#1076;&#1077;&#1085;&#1100;/2023-09-18-s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80;&#1088;&#1077;&#1082;&#1090;&#1086;&#1088;%20&#1057;&#1054;&#1064;/&#1055;&#1048;&#1058;&#1040;&#1053;&#1048;&#1045;/2023-2024/&#1077;&#1078;&#1077;&#1076;&#1085;&#1077;&#1074;&#1085;&#1086;&#1077;%20&#1084;&#1077;&#1085;&#1102;/10%20&#1076;&#1077;&#1085;&#1100;/2023-09-29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80;&#1088;&#1077;&#1082;&#1090;&#1086;&#1088;%20&#1057;&#1054;&#1064;/&#1055;&#1048;&#1058;&#1040;&#1053;&#1048;&#1045;/2023-2024/&#1077;&#1078;&#1077;&#1076;&#1085;&#1077;&#1074;&#1085;&#1086;&#1077;%20&#1084;&#1077;&#1085;&#1102;/2%20&#1076;&#1077;&#1085;&#1100;/2023-10-17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80;&#1088;&#1077;&#1082;&#1090;&#1086;&#1088;%20&#1057;&#1054;&#1064;/&#1055;&#1048;&#1058;&#1040;&#1053;&#1048;&#1045;/2023-2024/&#1077;&#1078;&#1077;&#1076;&#1085;&#1077;&#1074;&#1085;&#1086;&#1077;%20&#1084;&#1077;&#1085;&#1102;/3%20&#1076;&#1077;&#1085;&#1100;/2023-10-18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80;&#1088;&#1077;&#1082;&#1090;&#1086;&#1088;%20&#1057;&#1054;&#1064;/&#1055;&#1048;&#1058;&#1040;&#1053;&#1048;&#1045;/2023-2024/&#1077;&#1078;&#1077;&#1076;&#1085;&#1077;&#1074;&#1085;&#1086;&#1077;%20&#1084;&#1077;&#1085;&#1102;/4%20&#1076;&#1077;&#1085;&#1100;/2023-10-19-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80;&#1088;&#1077;&#1082;&#1090;&#1086;&#1088;%20&#1057;&#1054;&#1064;/&#1055;&#1048;&#1058;&#1040;&#1053;&#1048;&#1045;/2023-2024/&#1077;&#1078;&#1077;&#1076;&#1085;&#1077;&#1074;&#1085;&#1086;&#1077;%20&#1084;&#1077;&#1085;&#1102;/5%20&#1076;&#1077;&#1085;&#1100;/2023-10-20-s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80;&#1088;&#1077;&#1082;&#1090;&#1086;&#1088;%20&#1057;&#1054;&#1064;/&#1055;&#1048;&#1058;&#1040;&#1053;&#1048;&#1045;/2023-2024/&#1077;&#1078;&#1077;&#1076;&#1085;&#1077;&#1074;&#1085;&#1086;&#1077;%20&#1084;&#1077;&#1085;&#1102;/6%20&#1076;&#1077;&#1085;&#1100;/2023-10-23-s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80;&#1088;&#1077;&#1082;&#1090;&#1086;&#1088;%20&#1057;&#1054;&#1064;/&#1055;&#1048;&#1058;&#1040;&#1053;&#1048;&#1045;/2023-2024/&#1077;&#1078;&#1077;&#1076;&#1085;&#1077;&#1074;&#1085;&#1086;&#1077;%20&#1084;&#1077;&#1085;&#1102;/7%20&#1076;&#1077;&#1085;&#1100;/2023-10-24-s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80;&#1088;&#1077;&#1082;&#1090;&#1086;&#1088;%20&#1057;&#1054;&#1064;/&#1055;&#1048;&#1058;&#1040;&#1053;&#1048;&#1045;/2023-2024/&#1077;&#1078;&#1077;&#1076;&#1085;&#1077;&#1074;&#1085;&#1086;&#1077;%20&#1084;&#1077;&#1085;&#1102;/8%20&#1076;&#1077;&#1085;&#1100;/2023-09-27-s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80;&#1088;&#1077;&#1082;&#1090;&#1086;&#1088;%20&#1057;&#1054;&#1064;/&#1055;&#1048;&#1058;&#1040;&#1053;&#1048;&#1045;/2023-2024/&#1077;&#1078;&#1077;&#1076;&#1085;&#1077;&#1074;&#1085;&#1086;&#1077;%20&#1084;&#1077;&#1085;&#1102;/9%20&#1076;&#1077;&#1085;&#1100;/2023-09-2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 xml:space="preserve"> Каша  молочная "Дружба"</v>
          </cell>
          <cell r="E4">
            <v>200</v>
          </cell>
        </row>
        <row r="15">
          <cell r="C15">
            <v>82</v>
          </cell>
          <cell r="D15" t="str">
            <v>Свекольник</v>
          </cell>
          <cell r="E15">
            <v>200</v>
          </cell>
          <cell r="G15">
            <v>125</v>
          </cell>
          <cell r="H15">
            <v>3</v>
          </cell>
          <cell r="I15">
            <v>5</v>
          </cell>
          <cell r="J15">
            <v>5</v>
          </cell>
        </row>
        <row r="16">
          <cell r="C16" t="str">
            <v>274/505</v>
          </cell>
          <cell r="D16" t="str">
            <v>Котлета по домашнему в соусе красном</v>
          </cell>
          <cell r="E16">
            <v>90</v>
          </cell>
          <cell r="G16">
            <v>135</v>
          </cell>
          <cell r="H16">
            <v>7</v>
          </cell>
          <cell r="I16">
            <v>9</v>
          </cell>
          <cell r="J16">
            <v>7</v>
          </cell>
        </row>
        <row r="17">
          <cell r="C17">
            <v>334</v>
          </cell>
          <cell r="D17" t="str">
            <v>Макаронные изделия отварные</v>
          </cell>
          <cell r="E17">
            <v>150</v>
          </cell>
          <cell r="G17">
            <v>191</v>
          </cell>
          <cell r="H17">
            <v>5</v>
          </cell>
          <cell r="I17">
            <v>3</v>
          </cell>
          <cell r="J17">
            <v>20</v>
          </cell>
        </row>
        <row r="18">
          <cell r="C18">
            <v>349</v>
          </cell>
          <cell r="D18" t="str">
            <v>Компот из смеси сухофруктов</v>
          </cell>
          <cell r="E18">
            <v>200</v>
          </cell>
          <cell r="G18">
            <v>131</v>
          </cell>
          <cell r="H18">
            <v>0.4</v>
          </cell>
          <cell r="I18">
            <v>0.1</v>
          </cell>
          <cell r="J18">
            <v>27</v>
          </cell>
        </row>
        <row r="19">
          <cell r="C19" t="str">
            <v>пр</v>
          </cell>
          <cell r="D19" t="str">
            <v>Хлеб пшеничный</v>
          </cell>
          <cell r="E19">
            <v>30</v>
          </cell>
          <cell r="G19">
            <v>66</v>
          </cell>
          <cell r="H19">
            <v>2</v>
          </cell>
          <cell r="I19">
            <v>1</v>
          </cell>
          <cell r="J19">
            <v>12</v>
          </cell>
        </row>
        <row r="20">
          <cell r="C20" t="str">
            <v>пр</v>
          </cell>
          <cell r="D20" t="str">
            <v>Хлеб ржаной</v>
          </cell>
          <cell r="E20">
            <v>30</v>
          </cell>
          <cell r="G20">
            <v>82</v>
          </cell>
          <cell r="H20">
            <v>2</v>
          </cell>
          <cell r="I20">
            <v>1</v>
          </cell>
          <cell r="J20">
            <v>12</v>
          </cell>
        </row>
        <row r="21">
          <cell r="C21" t="str">
            <v>пр</v>
          </cell>
          <cell r="D21" t="str">
            <v>Фрукт свежий, сезонный</v>
          </cell>
          <cell r="E21">
            <v>100</v>
          </cell>
          <cell r="G21">
            <v>52</v>
          </cell>
          <cell r="H21">
            <v>1</v>
          </cell>
          <cell r="I21">
            <v>0</v>
          </cell>
          <cell r="J21">
            <v>16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Макароные изделия, запеченные с сыром</v>
          </cell>
        </row>
        <row r="7">
          <cell r="D7" t="str">
            <v>Фрукт свежий, сезонный</v>
          </cell>
        </row>
        <row r="14">
          <cell r="C14">
            <v>96</v>
          </cell>
          <cell r="D14" t="str">
            <v>Рассольник ленинградский, вегетарианский</v>
          </cell>
          <cell r="E14">
            <v>200</v>
          </cell>
          <cell r="G14">
            <v>101</v>
          </cell>
          <cell r="H14">
            <v>2</v>
          </cell>
          <cell r="I14">
            <v>4</v>
          </cell>
          <cell r="J14">
            <v>13</v>
          </cell>
        </row>
        <row r="15">
          <cell r="C15" t="str">
            <v>437/505</v>
          </cell>
          <cell r="D15" t="str">
            <v>Тефтели из говядины "ежики" с соусом</v>
          </cell>
          <cell r="E15">
            <v>90</v>
          </cell>
          <cell r="G15">
            <v>235</v>
          </cell>
          <cell r="H15">
            <v>7</v>
          </cell>
          <cell r="I15">
            <v>7</v>
          </cell>
          <cell r="J15">
            <v>8</v>
          </cell>
        </row>
        <row r="16">
          <cell r="C16">
            <v>492</v>
          </cell>
          <cell r="D16" t="str">
            <v>Рагу из овощей</v>
          </cell>
          <cell r="E16">
            <v>150</v>
          </cell>
          <cell r="G16">
            <v>119</v>
          </cell>
          <cell r="H16">
            <v>3</v>
          </cell>
          <cell r="I16">
            <v>6</v>
          </cell>
          <cell r="J16">
            <v>11</v>
          </cell>
        </row>
        <row r="17">
          <cell r="C17">
            <v>388</v>
          </cell>
          <cell r="D17" t="str">
            <v>Напиток из шиповника</v>
          </cell>
          <cell r="E17">
            <v>200</v>
          </cell>
          <cell r="G17">
            <v>103</v>
          </cell>
          <cell r="H17">
            <v>1</v>
          </cell>
          <cell r="I17">
            <v>0.3</v>
          </cell>
          <cell r="J17">
            <v>24</v>
          </cell>
        </row>
        <row r="18">
          <cell r="C18" t="str">
            <v>пр</v>
          </cell>
          <cell r="D18" t="str">
            <v>Хлеб пшеничный</v>
          </cell>
          <cell r="E18">
            <v>30</v>
          </cell>
          <cell r="G18">
            <v>82</v>
          </cell>
          <cell r="H18">
            <v>3</v>
          </cell>
          <cell r="I18">
            <v>1</v>
          </cell>
          <cell r="J18">
            <v>13</v>
          </cell>
        </row>
        <row r="19">
          <cell r="C19" t="str">
            <v>пр</v>
          </cell>
          <cell r="D19" t="str">
            <v>Хлеб ржаной</v>
          </cell>
          <cell r="E19">
            <v>30</v>
          </cell>
          <cell r="G19">
            <v>66</v>
          </cell>
          <cell r="H19">
            <v>2</v>
          </cell>
          <cell r="I19">
            <v>1</v>
          </cell>
          <cell r="J19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Запеканка из творога с молоком сгущеным</v>
          </cell>
        </row>
        <row r="14">
          <cell r="C14">
            <v>96</v>
          </cell>
          <cell r="D14" t="str">
            <v>Рассольник ленинградский на м/к бульоне</v>
          </cell>
          <cell r="E14">
            <v>200</v>
          </cell>
          <cell r="G14">
            <v>124</v>
          </cell>
          <cell r="H14">
            <v>1</v>
          </cell>
          <cell r="I14">
            <v>5</v>
          </cell>
          <cell r="J14">
            <v>5</v>
          </cell>
        </row>
        <row r="15">
          <cell r="E15">
            <v>90</v>
          </cell>
          <cell r="G15">
            <v>114</v>
          </cell>
          <cell r="H15">
            <v>7</v>
          </cell>
          <cell r="I15">
            <v>3</v>
          </cell>
          <cell r="J15">
            <v>6</v>
          </cell>
        </row>
        <row r="16">
          <cell r="E16">
            <v>150</v>
          </cell>
          <cell r="G16">
            <v>245</v>
          </cell>
          <cell r="H16">
            <v>6</v>
          </cell>
          <cell r="I16">
            <v>8</v>
          </cell>
          <cell r="J16">
            <v>22</v>
          </cell>
        </row>
        <row r="17">
          <cell r="C17">
            <v>551</v>
          </cell>
          <cell r="D17" t="str">
            <v>Компот из кураги</v>
          </cell>
          <cell r="E17">
            <v>200</v>
          </cell>
          <cell r="G17">
            <v>151</v>
          </cell>
          <cell r="H17">
            <v>1</v>
          </cell>
          <cell r="I17">
            <v>0.12</v>
          </cell>
          <cell r="J17">
            <v>25</v>
          </cell>
        </row>
        <row r="18">
          <cell r="C18" t="str">
            <v>пр</v>
          </cell>
          <cell r="D18" t="str">
            <v>Хлеб пшеничный</v>
          </cell>
          <cell r="E18">
            <v>30</v>
          </cell>
          <cell r="G18">
            <v>82</v>
          </cell>
          <cell r="H18">
            <v>2</v>
          </cell>
          <cell r="I18">
            <v>2</v>
          </cell>
          <cell r="J18">
            <v>13</v>
          </cell>
        </row>
        <row r="19">
          <cell r="C19" t="str">
            <v>пр</v>
          </cell>
          <cell r="D19" t="str">
            <v>Хлеб ржаной</v>
          </cell>
          <cell r="E19">
            <v>30</v>
          </cell>
          <cell r="G19">
            <v>66</v>
          </cell>
          <cell r="H19">
            <v>2</v>
          </cell>
          <cell r="I19">
            <v>1</v>
          </cell>
          <cell r="J19">
            <v>12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манная молочная</v>
          </cell>
        </row>
        <row r="14">
          <cell r="C14">
            <v>88</v>
          </cell>
          <cell r="D14" t="str">
            <v>Щи из свежей капусты с картофелем вегетарианские со сметаной</v>
          </cell>
          <cell r="E14">
            <v>200</v>
          </cell>
          <cell r="G14">
            <v>96</v>
          </cell>
          <cell r="H14">
            <v>2</v>
          </cell>
          <cell r="I14">
            <v>4</v>
          </cell>
          <cell r="J14">
            <v>6</v>
          </cell>
        </row>
        <row r="15">
          <cell r="E15">
            <v>90</v>
          </cell>
          <cell r="G15">
            <v>164</v>
          </cell>
          <cell r="H15">
            <v>8</v>
          </cell>
          <cell r="I15">
            <v>8</v>
          </cell>
          <cell r="J15">
            <v>6</v>
          </cell>
        </row>
        <row r="16">
          <cell r="E16">
            <v>150</v>
          </cell>
          <cell r="G16">
            <v>210</v>
          </cell>
          <cell r="H16">
            <v>4</v>
          </cell>
          <cell r="I16">
            <v>5</v>
          </cell>
          <cell r="J16">
            <v>19</v>
          </cell>
        </row>
        <row r="17">
          <cell r="C17">
            <v>388</v>
          </cell>
          <cell r="D17" t="str">
            <v>Напиток из шиповника</v>
          </cell>
          <cell r="E17">
            <v>200</v>
          </cell>
          <cell r="G17">
            <v>103</v>
          </cell>
          <cell r="H17">
            <v>1</v>
          </cell>
          <cell r="I17">
            <v>0.3</v>
          </cell>
          <cell r="J17">
            <v>24</v>
          </cell>
        </row>
        <row r="18">
          <cell r="C18" t="str">
            <v>пр</v>
          </cell>
          <cell r="D18" t="str">
            <v>Хлеб пшеничный</v>
          </cell>
          <cell r="E18">
            <v>30</v>
          </cell>
          <cell r="G18">
            <v>82</v>
          </cell>
          <cell r="H18">
            <v>2</v>
          </cell>
          <cell r="I18">
            <v>1</v>
          </cell>
          <cell r="J18">
            <v>13</v>
          </cell>
        </row>
        <row r="19">
          <cell r="C19" t="str">
            <v>пр</v>
          </cell>
          <cell r="D19" t="str">
            <v>Хлеб ржаной</v>
          </cell>
          <cell r="E19">
            <v>30</v>
          </cell>
          <cell r="G19">
            <v>66</v>
          </cell>
          <cell r="H19">
            <v>2</v>
          </cell>
          <cell r="I19">
            <v>1</v>
          </cell>
          <cell r="J19">
            <v>12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Плов из птицы</v>
          </cell>
        </row>
        <row r="14">
          <cell r="C14">
            <v>103</v>
          </cell>
          <cell r="D14" t="str">
            <v>Суп картофельный с макаронными изделиями на курином бульоне</v>
          </cell>
          <cell r="E14">
            <v>200</v>
          </cell>
          <cell r="G14">
            <v>97</v>
          </cell>
          <cell r="H14">
            <v>3</v>
          </cell>
          <cell r="I14">
            <v>2</v>
          </cell>
          <cell r="J14">
            <v>7</v>
          </cell>
        </row>
        <row r="15">
          <cell r="H15">
            <v>7</v>
          </cell>
          <cell r="J15">
            <v>6</v>
          </cell>
        </row>
        <row r="17">
          <cell r="C17">
            <v>349</v>
          </cell>
          <cell r="D17" t="str">
            <v>Компот из смеси сухофруктов</v>
          </cell>
          <cell r="E17">
            <v>200</v>
          </cell>
          <cell r="G17">
            <v>131</v>
          </cell>
          <cell r="H17">
            <v>0</v>
          </cell>
          <cell r="I17">
            <v>0.1</v>
          </cell>
          <cell r="J17">
            <v>27</v>
          </cell>
        </row>
        <row r="18">
          <cell r="C18" t="str">
            <v>пр</v>
          </cell>
          <cell r="D18" t="str">
            <v>Хлеб пшеничный</v>
          </cell>
          <cell r="G18">
            <v>82</v>
          </cell>
          <cell r="H18">
            <v>2</v>
          </cell>
          <cell r="I18">
            <v>1</v>
          </cell>
          <cell r="J18">
            <v>12</v>
          </cell>
        </row>
        <row r="19">
          <cell r="C19" t="str">
            <v>пр</v>
          </cell>
          <cell r="D19" t="str">
            <v>Хлеб ржаной</v>
          </cell>
          <cell r="G19">
            <v>66</v>
          </cell>
          <cell r="H19">
            <v>2</v>
          </cell>
          <cell r="I19">
            <v>1</v>
          </cell>
          <cell r="J19">
            <v>12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Макаронные изделия отварные</v>
          </cell>
        </row>
        <row r="14">
          <cell r="C14">
            <v>102</v>
          </cell>
          <cell r="D14" t="str">
            <v>Суп картофельный с бобовыми на м/к бульоне</v>
          </cell>
          <cell r="E14">
            <v>200</v>
          </cell>
          <cell r="G14">
            <v>131</v>
          </cell>
          <cell r="H14">
            <v>4</v>
          </cell>
          <cell r="I14">
            <v>8</v>
          </cell>
          <cell r="J14">
            <v>19</v>
          </cell>
        </row>
        <row r="15">
          <cell r="C15">
            <v>407</v>
          </cell>
          <cell r="D15" t="str">
            <v>Рагу из птицы</v>
          </cell>
          <cell r="E15">
            <v>240</v>
          </cell>
          <cell r="G15">
            <v>398</v>
          </cell>
          <cell r="H15">
            <v>11</v>
          </cell>
          <cell r="I15">
            <v>9</v>
          </cell>
          <cell r="J15">
            <v>20</v>
          </cell>
        </row>
        <row r="17">
          <cell r="C17">
            <v>101</v>
          </cell>
          <cell r="D17" t="str">
            <v>Напиток витаминизированный/напиток из шиповника</v>
          </cell>
          <cell r="E17">
            <v>200</v>
          </cell>
          <cell r="G17">
            <v>75</v>
          </cell>
          <cell r="H17">
            <v>0</v>
          </cell>
          <cell r="I17">
            <v>0</v>
          </cell>
          <cell r="J17">
            <v>20</v>
          </cell>
        </row>
        <row r="18">
          <cell r="C18" t="str">
            <v>пр</v>
          </cell>
          <cell r="D18" t="str">
            <v>Хлеб пшеничный</v>
          </cell>
          <cell r="E18">
            <v>30</v>
          </cell>
          <cell r="G18">
            <v>82</v>
          </cell>
          <cell r="H18">
            <v>2</v>
          </cell>
          <cell r="I18">
            <v>1</v>
          </cell>
          <cell r="J18">
            <v>12</v>
          </cell>
        </row>
        <row r="19">
          <cell r="C19" t="str">
            <v>пр</v>
          </cell>
          <cell r="D19" t="str">
            <v>Хлеб ржаной</v>
          </cell>
          <cell r="E19">
            <v>30</v>
          </cell>
          <cell r="G19">
            <v>66</v>
          </cell>
          <cell r="H19">
            <v>2</v>
          </cell>
          <cell r="I19">
            <v>1</v>
          </cell>
          <cell r="J19">
            <v>12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рисовая молочная</v>
          </cell>
        </row>
        <row r="8">
          <cell r="D8" t="str">
            <v>Фрукт свежий, сезонный</v>
          </cell>
        </row>
        <row r="9">
          <cell r="D9" t="str">
            <v>Масло сливочное</v>
          </cell>
        </row>
        <row r="14">
          <cell r="E14">
            <v>200</v>
          </cell>
          <cell r="H14">
            <v>5</v>
          </cell>
        </row>
        <row r="15">
          <cell r="H15">
            <v>8</v>
          </cell>
        </row>
        <row r="17">
          <cell r="C17">
            <v>349</v>
          </cell>
          <cell r="D17" t="str">
            <v>Компот из смеси сухофруктов</v>
          </cell>
          <cell r="E17">
            <v>200</v>
          </cell>
          <cell r="G17">
            <v>131</v>
          </cell>
          <cell r="H17">
            <v>1</v>
          </cell>
          <cell r="I17">
            <v>0.1</v>
          </cell>
          <cell r="J17">
            <v>31</v>
          </cell>
        </row>
        <row r="18">
          <cell r="C18" t="str">
            <v>пр</v>
          </cell>
          <cell r="D18" t="str">
            <v>Хлеб пшеничный</v>
          </cell>
          <cell r="G18">
            <v>110</v>
          </cell>
          <cell r="H18">
            <v>3</v>
          </cell>
          <cell r="I18">
            <v>2</v>
          </cell>
          <cell r="J18">
            <v>14</v>
          </cell>
        </row>
        <row r="19">
          <cell r="C19" t="str">
            <v>пр</v>
          </cell>
          <cell r="D19" t="str">
            <v>Хлеб ржаной</v>
          </cell>
          <cell r="E19">
            <v>30</v>
          </cell>
          <cell r="G19">
            <v>66</v>
          </cell>
          <cell r="H19">
            <v>2</v>
          </cell>
          <cell r="I19">
            <v>1</v>
          </cell>
          <cell r="J19">
            <v>11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Омлет натуральный</v>
          </cell>
        </row>
        <row r="14">
          <cell r="C14">
            <v>82</v>
          </cell>
          <cell r="D14" t="str">
            <v>Борщ с капустой и картофелем вегетарианский со сметаной</v>
          </cell>
          <cell r="E14">
            <v>200</v>
          </cell>
          <cell r="G14">
            <v>96</v>
          </cell>
          <cell r="H14">
            <v>3</v>
          </cell>
          <cell r="I14">
            <v>5</v>
          </cell>
          <cell r="J14">
            <v>7</v>
          </cell>
        </row>
        <row r="17">
          <cell r="E17">
            <v>200</v>
          </cell>
          <cell r="I17">
            <v>0.3</v>
          </cell>
        </row>
        <row r="18">
          <cell r="C18" t="str">
            <v>пр</v>
          </cell>
          <cell r="D18" t="str">
            <v>Хлеб пшеничный</v>
          </cell>
          <cell r="G18">
            <v>82</v>
          </cell>
          <cell r="H18">
            <v>3</v>
          </cell>
          <cell r="I18">
            <v>1</v>
          </cell>
          <cell r="J18">
            <v>13</v>
          </cell>
        </row>
        <row r="19">
          <cell r="C19" t="str">
            <v>пр</v>
          </cell>
          <cell r="D19" t="str">
            <v>Хлеб ржаной</v>
          </cell>
          <cell r="E19">
            <v>30</v>
          </cell>
          <cell r="G19">
            <v>66</v>
          </cell>
          <cell r="H19">
            <v>2</v>
          </cell>
          <cell r="I19">
            <v>1</v>
          </cell>
          <cell r="J19">
            <v>12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гречневая рассыпчатая с биточками мясными (нежные с соусом)</v>
          </cell>
        </row>
        <row r="14">
          <cell r="C14">
            <v>102</v>
          </cell>
          <cell r="D14" t="str">
            <v>Суп картофельный с бобовыми вегетарианский</v>
          </cell>
          <cell r="E14">
            <v>200</v>
          </cell>
          <cell r="G14">
            <v>116</v>
          </cell>
          <cell r="H14">
            <v>3</v>
          </cell>
          <cell r="I14">
            <v>5</v>
          </cell>
          <cell r="J14">
            <v>11</v>
          </cell>
        </row>
        <row r="15">
          <cell r="C15">
            <v>345</v>
          </cell>
          <cell r="E15">
            <v>90</v>
          </cell>
          <cell r="G15">
            <v>118</v>
          </cell>
          <cell r="H15">
            <v>8</v>
          </cell>
        </row>
        <row r="16">
          <cell r="C16">
            <v>125</v>
          </cell>
          <cell r="D16" t="str">
            <v>Картофель отварной с маслом</v>
          </cell>
          <cell r="E16">
            <v>150</v>
          </cell>
          <cell r="G16">
            <v>145</v>
          </cell>
          <cell r="H16">
            <v>2</v>
          </cell>
          <cell r="I16">
            <v>6</v>
          </cell>
          <cell r="J16">
            <v>10</v>
          </cell>
        </row>
        <row r="17">
          <cell r="C17">
            <v>551</v>
          </cell>
          <cell r="D17" t="str">
            <v>Компот из кураги</v>
          </cell>
          <cell r="E17">
            <v>200</v>
          </cell>
          <cell r="G17">
            <v>151</v>
          </cell>
          <cell r="H17">
            <v>1</v>
          </cell>
          <cell r="I17">
            <v>0.12</v>
          </cell>
          <cell r="J17">
            <v>26</v>
          </cell>
        </row>
        <row r="18">
          <cell r="C18" t="str">
            <v>пр</v>
          </cell>
          <cell r="D18" t="str">
            <v>Хлеб пшеничный</v>
          </cell>
          <cell r="E18">
            <v>40</v>
          </cell>
          <cell r="G18">
            <v>110</v>
          </cell>
          <cell r="H18">
            <v>3</v>
          </cell>
          <cell r="I18">
            <v>2</v>
          </cell>
          <cell r="J18">
            <v>13</v>
          </cell>
        </row>
        <row r="19">
          <cell r="C19" t="str">
            <v>пр</v>
          </cell>
          <cell r="D19" t="str">
            <v>Хлеб ржаной</v>
          </cell>
          <cell r="E19">
            <v>30</v>
          </cell>
          <cell r="G19">
            <v>66</v>
          </cell>
          <cell r="H19">
            <v>2</v>
          </cell>
          <cell r="I19">
            <v>1</v>
          </cell>
          <cell r="J19">
            <v>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из хлопьев овсяных "Геркулес"</v>
          </cell>
        </row>
        <row r="7">
          <cell r="D7" t="str">
            <v>Батон нарезной</v>
          </cell>
        </row>
        <row r="14">
          <cell r="C14">
            <v>88</v>
          </cell>
          <cell r="D14" t="str">
            <v>Щи из свежей капусты с картофелем на м/к бульоне</v>
          </cell>
          <cell r="E14">
            <v>200</v>
          </cell>
          <cell r="G14">
            <v>110</v>
          </cell>
          <cell r="H14">
            <v>3</v>
          </cell>
          <cell r="I14">
            <v>5</v>
          </cell>
          <cell r="J14">
            <v>3</v>
          </cell>
        </row>
        <row r="17">
          <cell r="C17">
            <v>349</v>
          </cell>
          <cell r="D17" t="str">
            <v>Компот из смеси сухофруктов</v>
          </cell>
          <cell r="E17">
            <v>200</v>
          </cell>
          <cell r="G17">
            <v>131</v>
          </cell>
          <cell r="H17">
            <v>0.6</v>
          </cell>
          <cell r="I17">
            <v>0.1</v>
          </cell>
          <cell r="J17">
            <v>31</v>
          </cell>
        </row>
        <row r="18">
          <cell r="C18" t="str">
            <v>пр</v>
          </cell>
          <cell r="D18" t="str">
            <v>Хлеб пшеничный</v>
          </cell>
          <cell r="E18">
            <v>30</v>
          </cell>
          <cell r="G18">
            <v>82.2</v>
          </cell>
          <cell r="H18">
            <v>3.2</v>
          </cell>
          <cell r="I18">
            <v>1</v>
          </cell>
          <cell r="J18">
            <v>13</v>
          </cell>
        </row>
        <row r="19">
          <cell r="C19" t="str">
            <v>пр</v>
          </cell>
          <cell r="D19" t="str">
            <v>Хлеб ржаной</v>
          </cell>
          <cell r="E19">
            <v>30</v>
          </cell>
          <cell r="G19">
            <v>66</v>
          </cell>
          <cell r="H19">
            <v>2.4</v>
          </cell>
          <cell r="I19">
            <v>1</v>
          </cell>
          <cell r="J19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M116" sqref="M1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53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54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tr">
        <f>'[1]1'!D4</f>
        <v xml:space="preserve"> Каша  молочная "Дружба"</v>
      </c>
      <c r="F6" s="51">
        <f>'[1]1'!E4</f>
        <v>200</v>
      </c>
      <c r="G6" s="51">
        <v>6</v>
      </c>
      <c r="H6" s="51">
        <v>5</v>
      </c>
      <c r="I6" s="51">
        <v>36</v>
      </c>
      <c r="J6" s="51">
        <v>220</v>
      </c>
      <c r="K6" s="41">
        <v>175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10</v>
      </c>
      <c r="G7" s="43">
        <v>2</v>
      </c>
      <c r="H7" s="43">
        <v>3</v>
      </c>
      <c r="I7" s="43">
        <v>5</v>
      </c>
      <c r="J7" s="43">
        <v>47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</v>
      </c>
      <c r="H9" s="43">
        <v>0</v>
      </c>
      <c r="I9" s="43">
        <v>18</v>
      </c>
      <c r="J9" s="43">
        <v>92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</v>
      </c>
      <c r="H10" s="43">
        <v>0</v>
      </c>
      <c r="I10" s="43">
        <v>16</v>
      </c>
      <c r="J10" s="43">
        <v>52</v>
      </c>
      <c r="K10" s="44" t="s">
        <v>44</v>
      </c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10</v>
      </c>
      <c r="G11" s="43">
        <v>3</v>
      </c>
      <c r="H11" s="43">
        <v>7</v>
      </c>
      <c r="I11" s="43">
        <v>4</v>
      </c>
      <c r="J11" s="43">
        <v>66</v>
      </c>
      <c r="K11" s="44">
        <v>14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15</v>
      </c>
      <c r="H13" s="19">
        <f t="shared" si="0"/>
        <v>15</v>
      </c>
      <c r="I13" s="19">
        <f t="shared" si="0"/>
        <v>94</v>
      </c>
      <c r="J13" s="19">
        <f t="shared" si="0"/>
        <v>537</v>
      </c>
      <c r="K13" s="25"/>
      <c r="L13" s="19"/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tr">
        <f>'[1]1'!D15</f>
        <v>Свекольник</v>
      </c>
      <c r="F15" s="52">
        <f>'[1]1'!E15</f>
        <v>200</v>
      </c>
      <c r="G15" s="52">
        <f>'[1]1'!H15</f>
        <v>3</v>
      </c>
      <c r="H15" s="52">
        <f>'[1]1'!I15</f>
        <v>5</v>
      </c>
      <c r="I15" s="52">
        <f>'[1]1'!J15</f>
        <v>5</v>
      </c>
      <c r="J15" s="52">
        <f>'[1]1'!G15</f>
        <v>125</v>
      </c>
      <c r="K15" s="44">
        <f>'[1]1'!C15</f>
        <v>82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tr">
        <f>'[1]1'!D16</f>
        <v>Котлета по домашнему в соусе красном</v>
      </c>
      <c r="F16" s="52">
        <f>'[1]1'!E16</f>
        <v>90</v>
      </c>
      <c r="G16" s="52">
        <f>'[1]1'!H16</f>
        <v>7</v>
      </c>
      <c r="H16" s="52">
        <f>'[1]1'!I16</f>
        <v>9</v>
      </c>
      <c r="I16" s="52">
        <f>'[1]1'!J16</f>
        <v>7</v>
      </c>
      <c r="J16" s="52">
        <f>'[1]1'!G16</f>
        <v>135</v>
      </c>
      <c r="K16" s="44" t="str">
        <f>'[1]1'!C16</f>
        <v>274/505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tr">
        <f>'[1]1'!D17</f>
        <v>Макаронные изделия отварные</v>
      </c>
      <c r="F17" s="52">
        <f>'[1]1'!E17</f>
        <v>150</v>
      </c>
      <c r="G17" s="52">
        <f>'[1]1'!H17</f>
        <v>5</v>
      </c>
      <c r="H17" s="52">
        <f>'[1]1'!I17</f>
        <v>3</v>
      </c>
      <c r="I17" s="52">
        <f>'[1]1'!J17</f>
        <v>20</v>
      </c>
      <c r="J17" s="52">
        <f>'[1]1'!G17</f>
        <v>191</v>
      </c>
      <c r="K17" s="44">
        <f>'[1]1'!C17</f>
        <v>334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tr">
        <f>'[1]1'!D18</f>
        <v>Компот из смеси сухофруктов</v>
      </c>
      <c r="F18" s="52">
        <f>'[1]1'!E18</f>
        <v>200</v>
      </c>
      <c r="G18" s="52">
        <f>'[1]1'!H18</f>
        <v>0.4</v>
      </c>
      <c r="H18" s="52">
        <f>'[1]1'!I18</f>
        <v>0.1</v>
      </c>
      <c r="I18" s="52">
        <f>'[1]1'!J18</f>
        <v>27</v>
      </c>
      <c r="J18" s="52">
        <f>'[1]1'!G18</f>
        <v>131</v>
      </c>
      <c r="K18" s="44">
        <f>'[1]1'!C18</f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tr">
        <f>'[1]1'!D19</f>
        <v>Хлеб пшеничный</v>
      </c>
      <c r="F19" s="52">
        <f>'[1]1'!E19</f>
        <v>30</v>
      </c>
      <c r="G19" s="52">
        <f>'[1]1'!H19</f>
        <v>2</v>
      </c>
      <c r="H19" s="52">
        <f>'[1]1'!I19</f>
        <v>1</v>
      </c>
      <c r="I19" s="52">
        <f>'[1]1'!J19</f>
        <v>12</v>
      </c>
      <c r="J19" s="52">
        <f>'[1]1'!G19</f>
        <v>66</v>
      </c>
      <c r="K19" s="44" t="str">
        <f>'[1]1'!C19</f>
        <v>пр</v>
      </c>
      <c r="L19" s="43"/>
    </row>
    <row r="20" spans="1:12" ht="15" x14ac:dyDescent="0.25">
      <c r="A20" s="23"/>
      <c r="B20" s="15"/>
      <c r="C20" s="11"/>
      <c r="D20" s="7" t="s">
        <v>32</v>
      </c>
      <c r="E20" s="42" t="str">
        <f>'[1]1'!D20</f>
        <v>Хлеб ржаной</v>
      </c>
      <c r="F20" s="52">
        <f>'[1]1'!E20</f>
        <v>30</v>
      </c>
      <c r="G20" s="52">
        <f>'[1]1'!H20</f>
        <v>2</v>
      </c>
      <c r="H20" s="52">
        <f>'[1]1'!I20</f>
        <v>1</v>
      </c>
      <c r="I20" s="52">
        <f>'[1]1'!J20</f>
        <v>12</v>
      </c>
      <c r="J20" s="52">
        <f>'[1]1'!G20</f>
        <v>82</v>
      </c>
      <c r="K20" s="44" t="str">
        <f>'[1]1'!C20</f>
        <v>пр</v>
      </c>
      <c r="L20" s="43"/>
    </row>
    <row r="21" spans="1:12" ht="15" x14ac:dyDescent="0.25">
      <c r="A21" s="23"/>
      <c r="B21" s="15"/>
      <c r="C21" s="11"/>
      <c r="D21" s="6"/>
      <c r="E21" s="42" t="str">
        <f>'[1]1'!D21</f>
        <v>Фрукт свежий, сезонный</v>
      </c>
      <c r="F21" s="52">
        <f>'[1]1'!E21</f>
        <v>100</v>
      </c>
      <c r="G21" s="52">
        <f>'[1]1'!H21</f>
        <v>1</v>
      </c>
      <c r="H21" s="52">
        <f>'[1]1'!I21</f>
        <v>0</v>
      </c>
      <c r="I21" s="52">
        <f>'[1]1'!J21</f>
        <v>16</v>
      </c>
      <c r="J21" s="52">
        <f>'[1]1'!G21</f>
        <v>52</v>
      </c>
      <c r="K21" s="44" t="str">
        <f>'[1]1'!C21</f>
        <v>пр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1">SUM(G14:G22)</f>
        <v>20.399999999999999</v>
      </c>
      <c r="H23" s="19">
        <f t="shared" si="1"/>
        <v>19.100000000000001</v>
      </c>
      <c r="I23" s="19">
        <f t="shared" si="1"/>
        <v>99</v>
      </c>
      <c r="J23" s="19">
        <f t="shared" si="1"/>
        <v>782</v>
      </c>
      <c r="K23" s="25"/>
      <c r="L23" s="19">
        <v>110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1360</v>
      </c>
      <c r="G24" s="32">
        <f t="shared" ref="G24:J24" si="2">G13+G23</f>
        <v>35.4</v>
      </c>
      <c r="H24" s="32">
        <f t="shared" si="2"/>
        <v>34.1</v>
      </c>
      <c r="I24" s="32">
        <f t="shared" si="2"/>
        <v>193</v>
      </c>
      <c r="J24" s="32">
        <f t="shared" si="2"/>
        <v>1319</v>
      </c>
      <c r="K24" s="32"/>
      <c r="L24" s="32">
        <f t="shared" ref="L24" si="3">L13+L23</f>
        <v>110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tr">
        <f>'[2]1'!D4</f>
        <v>Запеканка из творога с молоком сгущеным</v>
      </c>
      <c r="F25" s="40">
        <v>200</v>
      </c>
      <c r="G25" s="40">
        <v>16</v>
      </c>
      <c r="H25" s="40">
        <v>13</v>
      </c>
      <c r="I25" s="40">
        <v>33</v>
      </c>
      <c r="J25" s="40">
        <v>330</v>
      </c>
      <c r="K25" s="41">
        <v>224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</v>
      </c>
      <c r="H27" s="43">
        <v>0</v>
      </c>
      <c r="I27" s="43">
        <v>16</v>
      </c>
      <c r="J27" s="43">
        <v>41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100</v>
      </c>
      <c r="G28" s="43">
        <v>3</v>
      </c>
      <c r="H28" s="43">
        <v>5</v>
      </c>
      <c r="I28" s="43">
        <v>27</v>
      </c>
      <c r="J28" s="43">
        <v>161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42</v>
      </c>
      <c r="F29" s="43">
        <v>100</v>
      </c>
      <c r="G29" s="43">
        <v>1</v>
      </c>
      <c r="H29" s="43">
        <v>0</v>
      </c>
      <c r="I29" s="43">
        <v>16</v>
      </c>
      <c r="J29" s="43">
        <v>52</v>
      </c>
      <c r="K29" s="44" t="s">
        <v>44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4">SUM(G25:G31)</f>
        <v>20</v>
      </c>
      <c r="H32" s="19">
        <f t="shared" ref="H32" si="5">SUM(H25:H31)</f>
        <v>18</v>
      </c>
      <c r="I32" s="19">
        <f t="shared" ref="I32" si="6">SUM(I25:I31)</f>
        <v>92</v>
      </c>
      <c r="J32" s="19">
        <f t="shared" ref="J32" si="7">SUM(J25:J31)</f>
        <v>584</v>
      </c>
      <c r="K32" s="25"/>
      <c r="L32" s="19"/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tr">
        <f>'[2]1'!D14</f>
        <v>Рассольник ленинградский на м/к бульоне</v>
      </c>
      <c r="F34" s="52">
        <f>'[2]1'!E14</f>
        <v>200</v>
      </c>
      <c r="G34" s="52">
        <f>'[2]1'!H14</f>
        <v>1</v>
      </c>
      <c r="H34" s="52">
        <f>'[2]1'!I14</f>
        <v>5</v>
      </c>
      <c r="I34" s="52">
        <f>'[2]1'!J14</f>
        <v>5</v>
      </c>
      <c r="J34" s="52">
        <f>'[2]1'!G14</f>
        <v>124</v>
      </c>
      <c r="K34" s="44">
        <f>'[2]1'!C14</f>
        <v>96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52">
        <f>'[2]1'!E15</f>
        <v>90</v>
      </c>
      <c r="G35" s="52">
        <f>'[2]1'!H15</f>
        <v>7</v>
      </c>
      <c r="H35" s="52">
        <f>'[2]1'!I15</f>
        <v>3</v>
      </c>
      <c r="I35" s="52">
        <f>'[2]1'!J15</f>
        <v>6</v>
      </c>
      <c r="J35" s="52">
        <f>'[2]1'!G15</f>
        <v>114</v>
      </c>
      <c r="K35" s="44" t="s">
        <v>62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52">
        <f>'[2]1'!E16</f>
        <v>150</v>
      </c>
      <c r="G36" s="52">
        <f>'[2]1'!H16</f>
        <v>6</v>
      </c>
      <c r="H36" s="52">
        <f>'[2]1'!I16</f>
        <v>8</v>
      </c>
      <c r="I36" s="52">
        <f>'[2]1'!J16</f>
        <v>22</v>
      </c>
      <c r="J36" s="52">
        <f>'[2]1'!G16</f>
        <v>245</v>
      </c>
      <c r="K36" s="44">
        <v>128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tr">
        <f>'[2]1'!D17</f>
        <v>Компот из кураги</v>
      </c>
      <c r="F37" s="52">
        <f>'[2]1'!E17</f>
        <v>200</v>
      </c>
      <c r="G37" s="52">
        <f>'[2]1'!H17</f>
        <v>1</v>
      </c>
      <c r="H37" s="52">
        <f>'[2]1'!I17</f>
        <v>0.12</v>
      </c>
      <c r="I37" s="52">
        <f>'[2]1'!J17</f>
        <v>25</v>
      </c>
      <c r="J37" s="52">
        <f>'[2]1'!G17</f>
        <v>151</v>
      </c>
      <c r="K37" s="44">
        <f>'[2]1'!C17</f>
        <v>551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tr">
        <f>'[2]1'!D18</f>
        <v>Хлеб пшеничный</v>
      </c>
      <c r="F38" s="52">
        <f>'[2]1'!E18</f>
        <v>30</v>
      </c>
      <c r="G38" s="52">
        <f>'[2]1'!H18</f>
        <v>2</v>
      </c>
      <c r="H38" s="52">
        <f>'[2]1'!I18</f>
        <v>2</v>
      </c>
      <c r="I38" s="52">
        <f>'[2]1'!J18</f>
        <v>13</v>
      </c>
      <c r="J38" s="52">
        <f>'[2]1'!G18</f>
        <v>82</v>
      </c>
      <c r="K38" s="44" t="str">
        <f>'[2]1'!C18</f>
        <v>пр</v>
      </c>
      <c r="L38" s="43"/>
    </row>
    <row r="39" spans="1:12" ht="15" x14ac:dyDescent="0.25">
      <c r="A39" s="14"/>
      <c r="B39" s="15"/>
      <c r="C39" s="11"/>
      <c r="D39" s="7" t="s">
        <v>32</v>
      </c>
      <c r="E39" s="42" t="str">
        <f>'[2]1'!D19</f>
        <v>Хлеб ржаной</v>
      </c>
      <c r="F39" s="52">
        <f>'[2]1'!E19</f>
        <v>30</v>
      </c>
      <c r="G39" s="52">
        <f>'[2]1'!H19</f>
        <v>2</v>
      </c>
      <c r="H39" s="52">
        <f>'[2]1'!I19</f>
        <v>1</v>
      </c>
      <c r="I39" s="52">
        <f>'[2]1'!J19</f>
        <v>12</v>
      </c>
      <c r="J39" s="52">
        <f>'[2]1'!G19</f>
        <v>66</v>
      </c>
      <c r="K39" s="44" t="str">
        <f>'[2]1'!C19</f>
        <v>пр</v>
      </c>
      <c r="L39" s="43"/>
    </row>
    <row r="40" spans="1:12" ht="15" x14ac:dyDescent="0.25">
      <c r="A40" s="14"/>
      <c r="B40" s="15"/>
      <c r="C40" s="11"/>
      <c r="D40" s="6"/>
      <c r="E40" s="42"/>
      <c r="F40" s="52"/>
      <c r="G40" s="52"/>
      <c r="H40" s="52"/>
      <c r="I40" s="52"/>
      <c r="J40" s="52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8">SUM(G33:G41)</f>
        <v>19</v>
      </c>
      <c r="H42" s="19">
        <f t="shared" ref="H42" si="9">SUM(H33:H41)</f>
        <v>19.12</v>
      </c>
      <c r="I42" s="19">
        <f t="shared" ref="I42" si="10">SUM(I33:I41)</f>
        <v>83</v>
      </c>
      <c r="J42" s="19">
        <f t="shared" ref="J42" si="11">SUM(J33:J41)</f>
        <v>782</v>
      </c>
      <c r="K42" s="25"/>
      <c r="L42" s="19">
        <v>110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1300</v>
      </c>
      <c r="G43" s="32">
        <f t="shared" ref="G43" si="12">G32+G42</f>
        <v>39</v>
      </c>
      <c r="H43" s="32">
        <f t="shared" ref="H43" si="13">H32+H42</f>
        <v>37.120000000000005</v>
      </c>
      <c r="I43" s="32">
        <f t="shared" ref="I43" si="14">I32+I42</f>
        <v>175</v>
      </c>
      <c r="J43" s="32">
        <f t="shared" ref="J43:L43" si="15">J32+J42</f>
        <v>1366</v>
      </c>
      <c r="K43" s="32"/>
      <c r="L43" s="32">
        <f t="shared" si="15"/>
        <v>110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tr">
        <f>'[3]1'!D4</f>
        <v>Каша манная молочная</v>
      </c>
      <c r="F44" s="40">
        <v>200</v>
      </c>
      <c r="G44" s="40">
        <v>12</v>
      </c>
      <c r="H44" s="40">
        <v>12</v>
      </c>
      <c r="I44" s="40">
        <v>34</v>
      </c>
      <c r="J44" s="40">
        <v>302</v>
      </c>
      <c r="K44" s="41">
        <v>181</v>
      </c>
      <c r="L44" s="40"/>
    </row>
    <row r="45" spans="1:12" ht="15" x14ac:dyDescent="0.25">
      <c r="A45" s="23"/>
      <c r="B45" s="15"/>
      <c r="C45" s="11"/>
      <c r="D45" s="6"/>
      <c r="E45" s="42" t="str">
        <f t="shared" ref="E45:K45" si="16">E11</f>
        <v>Масло сливочное</v>
      </c>
      <c r="F45" s="43">
        <f t="shared" si="16"/>
        <v>10</v>
      </c>
      <c r="G45" s="43">
        <f t="shared" si="16"/>
        <v>3</v>
      </c>
      <c r="H45" s="43">
        <f t="shared" si="16"/>
        <v>7</v>
      </c>
      <c r="I45" s="43">
        <f t="shared" si="16"/>
        <v>4</v>
      </c>
      <c r="J45" s="43">
        <f t="shared" si="16"/>
        <v>66</v>
      </c>
      <c r="K45" s="44">
        <f t="shared" si="16"/>
        <v>14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60</v>
      </c>
      <c r="H46" s="43">
        <v>0</v>
      </c>
      <c r="I46" s="43">
        <v>0</v>
      </c>
      <c r="J46" s="43">
        <v>60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100</v>
      </c>
      <c r="G47" s="43">
        <v>4</v>
      </c>
      <c r="H47" s="43">
        <v>5</v>
      </c>
      <c r="I47" s="43">
        <v>26</v>
      </c>
      <c r="J47" s="43">
        <v>187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57</v>
      </c>
      <c r="F49" s="43">
        <v>40</v>
      </c>
      <c r="G49" s="43">
        <v>3</v>
      </c>
      <c r="H49" s="43">
        <v>1</v>
      </c>
      <c r="I49" s="43">
        <v>1</v>
      </c>
      <c r="J49" s="43">
        <v>63</v>
      </c>
      <c r="K49" s="44">
        <v>209</v>
      </c>
      <c r="L49" s="43"/>
    </row>
    <row r="50" spans="1:12" ht="15" x14ac:dyDescent="0.25">
      <c r="A50" s="23"/>
      <c r="B50" s="15"/>
      <c r="C50" s="11"/>
      <c r="D50" s="6"/>
      <c r="E50" s="42" t="str">
        <f t="shared" ref="E50:K50" si="17">E102</f>
        <v>Сыр твердый порциями</v>
      </c>
      <c r="F50" s="43">
        <f t="shared" si="17"/>
        <v>10</v>
      </c>
      <c r="G50" s="43">
        <f t="shared" si="17"/>
        <v>6</v>
      </c>
      <c r="H50" s="43">
        <f t="shared" si="17"/>
        <v>4</v>
      </c>
      <c r="I50" s="43">
        <f t="shared" si="17"/>
        <v>0</v>
      </c>
      <c r="J50" s="43">
        <f t="shared" si="17"/>
        <v>47</v>
      </c>
      <c r="K50" s="44">
        <f t="shared" si="17"/>
        <v>15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88</v>
      </c>
      <c r="H51" s="19">
        <f t="shared" ref="H51" si="19">SUM(H44:H50)</f>
        <v>29</v>
      </c>
      <c r="I51" s="19">
        <f t="shared" ref="I51" si="20">SUM(I44:I50)</f>
        <v>65</v>
      </c>
      <c r="J51" s="19">
        <f t="shared" ref="J51" si="21">SUM(J44:J50)</f>
        <v>725</v>
      </c>
      <c r="K51" s="25"/>
      <c r="L51" s="19"/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27</v>
      </c>
      <c r="E53" s="42" t="str">
        <f>'[3]1'!D14</f>
        <v>Щи из свежей капусты с картофелем вегетарианские со сметаной</v>
      </c>
      <c r="F53" s="52">
        <f>'[3]1'!E14</f>
        <v>200</v>
      </c>
      <c r="G53" s="52">
        <f>'[3]1'!H14</f>
        <v>2</v>
      </c>
      <c r="H53" s="52">
        <f>'[3]1'!I14</f>
        <v>4</v>
      </c>
      <c r="I53" s="52">
        <f>'[3]1'!J14</f>
        <v>6</v>
      </c>
      <c r="J53" s="52">
        <f>'[3]1'!G14</f>
        <v>96</v>
      </c>
      <c r="K53" s="44">
        <f>'[3]1'!C14</f>
        <v>88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58</v>
      </c>
      <c r="F54" s="52">
        <f>'[3]1'!E15</f>
        <v>90</v>
      </c>
      <c r="G54" s="52">
        <f>'[3]1'!H15</f>
        <v>8</v>
      </c>
      <c r="H54" s="52">
        <f>'[3]1'!I15</f>
        <v>8</v>
      </c>
      <c r="I54" s="52">
        <f>'[3]1'!J15</f>
        <v>6</v>
      </c>
      <c r="J54" s="52">
        <f>'[3]1'!G15</f>
        <v>164</v>
      </c>
      <c r="K54" s="44">
        <v>411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59</v>
      </c>
      <c r="F55" s="52">
        <f>'[3]1'!E16</f>
        <v>150</v>
      </c>
      <c r="G55" s="52">
        <f>'[3]1'!H16</f>
        <v>4</v>
      </c>
      <c r="H55" s="52">
        <f>'[3]1'!I16</f>
        <v>5</v>
      </c>
      <c r="I55" s="52">
        <f>'[3]1'!J16</f>
        <v>19</v>
      </c>
      <c r="J55" s="52">
        <f>'[3]1'!G16</f>
        <v>210</v>
      </c>
      <c r="K55" s="44">
        <v>171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tr">
        <f>'[3]1'!D17</f>
        <v>Напиток из шиповника</v>
      </c>
      <c r="F56" s="52">
        <f>'[3]1'!E17</f>
        <v>200</v>
      </c>
      <c r="G56" s="52">
        <f>'[3]1'!H17</f>
        <v>1</v>
      </c>
      <c r="H56" s="52">
        <f>'[3]1'!I17</f>
        <v>0.3</v>
      </c>
      <c r="I56" s="52">
        <f>'[3]1'!J17</f>
        <v>24</v>
      </c>
      <c r="J56" s="52">
        <f>'[3]1'!G17</f>
        <v>103</v>
      </c>
      <c r="K56" s="44">
        <f>'[3]1'!C17</f>
        <v>388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tr">
        <f>'[3]1'!D18</f>
        <v>Хлеб пшеничный</v>
      </c>
      <c r="F57" s="52">
        <f>'[3]1'!E18</f>
        <v>30</v>
      </c>
      <c r="G57" s="52">
        <f>'[3]1'!H18</f>
        <v>2</v>
      </c>
      <c r="H57" s="52">
        <f>'[3]1'!I18</f>
        <v>1</v>
      </c>
      <c r="I57" s="52">
        <f>'[3]1'!J18</f>
        <v>13</v>
      </c>
      <c r="J57" s="52">
        <f>'[3]1'!G18</f>
        <v>82</v>
      </c>
      <c r="K57" s="44" t="str">
        <f>'[3]1'!C18</f>
        <v>пр</v>
      </c>
      <c r="L57" s="43"/>
    </row>
    <row r="58" spans="1:12" ht="15" x14ac:dyDescent="0.25">
      <c r="A58" s="23"/>
      <c r="B58" s="15"/>
      <c r="C58" s="11"/>
      <c r="D58" s="7" t="s">
        <v>32</v>
      </c>
      <c r="E58" s="42" t="str">
        <f>'[3]1'!D19</f>
        <v>Хлеб ржаной</v>
      </c>
      <c r="F58" s="52">
        <f>'[3]1'!E19</f>
        <v>30</v>
      </c>
      <c r="G58" s="52">
        <f>'[3]1'!H19</f>
        <v>2</v>
      </c>
      <c r="H58" s="52">
        <f>'[3]1'!I19</f>
        <v>1</v>
      </c>
      <c r="I58" s="52">
        <f>'[3]1'!J19</f>
        <v>12</v>
      </c>
      <c r="J58" s="52">
        <f>'[3]1'!G19</f>
        <v>66</v>
      </c>
      <c r="K58" s="44" t="str">
        <f>'[3]1'!C19</f>
        <v>пр</v>
      </c>
      <c r="L58" s="43"/>
    </row>
    <row r="59" spans="1:12" ht="15" x14ac:dyDescent="0.25">
      <c r="A59" s="23"/>
      <c r="B59" s="15"/>
      <c r="C59" s="11"/>
      <c r="D59" s="6"/>
      <c r="E59" s="42"/>
      <c r="F59" s="52"/>
      <c r="G59" s="52"/>
      <c r="H59" s="52"/>
      <c r="I59" s="52"/>
      <c r="J59" s="52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19</v>
      </c>
      <c r="H61" s="19">
        <f t="shared" ref="H61" si="23">SUM(H52:H60)</f>
        <v>19.3</v>
      </c>
      <c r="I61" s="19">
        <f t="shared" ref="I61" si="24">SUM(I52:I60)</f>
        <v>80</v>
      </c>
      <c r="J61" s="19">
        <f t="shared" ref="J61" si="25">SUM(J52:J60)</f>
        <v>721</v>
      </c>
      <c r="K61" s="25"/>
      <c r="L61" s="19">
        <v>110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1260</v>
      </c>
      <c r="G62" s="32">
        <f t="shared" ref="G62" si="26">G51+G61</f>
        <v>107</v>
      </c>
      <c r="H62" s="32">
        <f t="shared" ref="H62" si="27">H51+H61</f>
        <v>48.3</v>
      </c>
      <c r="I62" s="32">
        <f t="shared" ref="I62" si="28">I51+I61</f>
        <v>145</v>
      </c>
      <c r="J62" s="32">
        <f t="shared" ref="J62:L62" si="29">J51+J61</f>
        <v>1446</v>
      </c>
      <c r="K62" s="32"/>
      <c r="L62" s="32">
        <f t="shared" si="29"/>
        <v>110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tr">
        <f>'[4]1'!D4</f>
        <v>Плов из птицы</v>
      </c>
      <c r="F63" s="40">
        <v>240</v>
      </c>
      <c r="G63" s="40">
        <v>15</v>
      </c>
      <c r="H63" s="40">
        <v>18</v>
      </c>
      <c r="I63" s="40">
        <v>48</v>
      </c>
      <c r="J63" s="40">
        <v>402</v>
      </c>
      <c r="K63" s="41">
        <v>440</v>
      </c>
      <c r="L63" s="40"/>
    </row>
    <row r="64" spans="1:12" ht="15" x14ac:dyDescent="0.25">
      <c r="A64" s="23"/>
      <c r="B64" s="15"/>
      <c r="C64" s="11"/>
      <c r="D64" s="6"/>
      <c r="E64" s="42" t="s">
        <v>47</v>
      </c>
      <c r="F64" s="43">
        <v>30</v>
      </c>
      <c r="G64" s="43">
        <v>1</v>
      </c>
      <c r="H64" s="43">
        <v>0</v>
      </c>
      <c r="I64" s="43">
        <v>2</v>
      </c>
      <c r="J64" s="43">
        <v>21</v>
      </c>
      <c r="K64" s="44">
        <v>131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0</v>
      </c>
      <c r="H65" s="43">
        <v>0</v>
      </c>
      <c r="I65" s="43">
        <v>12</v>
      </c>
      <c r="J65" s="43">
        <v>41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30</v>
      </c>
      <c r="G66" s="43">
        <v>3</v>
      </c>
      <c r="H66" s="43">
        <v>1</v>
      </c>
      <c r="I66" s="43">
        <v>13</v>
      </c>
      <c r="J66" s="43">
        <v>82</v>
      </c>
      <c r="K66" s="44" t="s">
        <v>44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</v>
      </c>
      <c r="H70" s="19">
        <f t="shared" ref="H70" si="31">SUM(H63:H69)</f>
        <v>19</v>
      </c>
      <c r="I70" s="19">
        <f t="shared" ref="I70" si="32">SUM(I63:I69)</f>
        <v>75</v>
      </c>
      <c r="J70" s="19">
        <f t="shared" ref="J70" si="33">SUM(J63:J69)</f>
        <v>546</v>
      </c>
      <c r="K70" s="25"/>
      <c r="L70" s="19"/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27</v>
      </c>
      <c r="E72" s="42" t="str">
        <f>'[4]1'!D14</f>
        <v>Суп картофельный с макаронными изделиями на курином бульоне</v>
      </c>
      <c r="F72" s="52">
        <f>'[4]1'!E14</f>
        <v>200</v>
      </c>
      <c r="G72" s="52">
        <f>'[4]1'!H14</f>
        <v>3</v>
      </c>
      <c r="H72" s="52">
        <f>'[4]1'!I14</f>
        <v>2</v>
      </c>
      <c r="I72" s="52">
        <f>'[4]1'!J14</f>
        <v>7</v>
      </c>
      <c r="J72" s="52">
        <f>'[4]1'!G14</f>
        <v>97</v>
      </c>
      <c r="K72" s="44">
        <f>'[4]1'!C14</f>
        <v>103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60</v>
      </c>
      <c r="F73" s="52">
        <v>240</v>
      </c>
      <c r="G73" s="52">
        <f>'[4]1'!H15</f>
        <v>7</v>
      </c>
      <c r="H73" s="52">
        <v>25</v>
      </c>
      <c r="I73" s="52">
        <f>'[4]1'!J15</f>
        <v>6</v>
      </c>
      <c r="J73" s="52">
        <v>286</v>
      </c>
      <c r="K73" s="44">
        <v>259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52"/>
      <c r="G74" s="52"/>
      <c r="H74" s="52"/>
      <c r="I74" s="52"/>
      <c r="J74" s="52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tr">
        <f>'[4]1'!D17</f>
        <v>Компот из смеси сухофруктов</v>
      </c>
      <c r="F75" s="52">
        <f>'[4]1'!E17</f>
        <v>200</v>
      </c>
      <c r="G75" s="52">
        <f>'[4]1'!H17</f>
        <v>0</v>
      </c>
      <c r="H75" s="52">
        <f>'[4]1'!I17</f>
        <v>0.1</v>
      </c>
      <c r="I75" s="52">
        <f>'[4]1'!J17</f>
        <v>27</v>
      </c>
      <c r="J75" s="52">
        <f>'[4]1'!G17</f>
        <v>131</v>
      </c>
      <c r="K75" s="44">
        <f>'[4]1'!C17</f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tr">
        <f>'[4]1'!D18</f>
        <v>Хлеб пшеничный</v>
      </c>
      <c r="F76" s="52">
        <v>40</v>
      </c>
      <c r="G76" s="52">
        <f>'[4]1'!H18</f>
        <v>2</v>
      </c>
      <c r="H76" s="52">
        <f>'[4]1'!I18</f>
        <v>1</v>
      </c>
      <c r="I76" s="52">
        <f>'[4]1'!J18</f>
        <v>12</v>
      </c>
      <c r="J76" s="52">
        <f>'[4]1'!G18</f>
        <v>82</v>
      </c>
      <c r="K76" s="44" t="str">
        <f>'[4]1'!C18</f>
        <v>пр</v>
      </c>
      <c r="L76" s="43"/>
    </row>
    <row r="77" spans="1:12" ht="15" x14ac:dyDescent="0.25">
      <c r="A77" s="23"/>
      <c r="B77" s="15"/>
      <c r="C77" s="11"/>
      <c r="D77" s="7" t="s">
        <v>32</v>
      </c>
      <c r="E77" s="42" t="str">
        <f>'[4]1'!D19</f>
        <v>Хлеб ржаной</v>
      </c>
      <c r="F77" s="52">
        <v>40</v>
      </c>
      <c r="G77" s="52">
        <f>'[4]1'!H19</f>
        <v>2</v>
      </c>
      <c r="H77" s="52">
        <f>'[4]1'!I19</f>
        <v>1</v>
      </c>
      <c r="I77" s="52">
        <f>'[4]1'!J19</f>
        <v>12</v>
      </c>
      <c r="J77" s="52">
        <f>'[4]1'!G19</f>
        <v>66</v>
      </c>
      <c r="K77" s="44" t="str">
        <f>'[4]1'!C19</f>
        <v>пр</v>
      </c>
      <c r="L77" s="43"/>
    </row>
    <row r="78" spans="1:12" ht="15" x14ac:dyDescent="0.25">
      <c r="A78" s="23"/>
      <c r="B78" s="15"/>
      <c r="C78" s="11"/>
      <c r="D78" s="6"/>
      <c r="E78" s="42"/>
      <c r="F78" s="52"/>
      <c r="G78" s="52"/>
      <c r="H78" s="52"/>
      <c r="I78" s="52"/>
      <c r="J78" s="52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14</v>
      </c>
      <c r="H80" s="19">
        <f t="shared" ref="H80" si="35">SUM(H71:H79)</f>
        <v>29.1</v>
      </c>
      <c r="I80" s="19">
        <f t="shared" ref="I80" si="36">SUM(I71:I79)</f>
        <v>64</v>
      </c>
      <c r="J80" s="19">
        <f t="shared" ref="J80" si="37">SUM(J71:J79)</f>
        <v>662</v>
      </c>
      <c r="K80" s="25"/>
      <c r="L80" s="19">
        <v>110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1220</v>
      </c>
      <c r="G81" s="32">
        <f t="shared" ref="G81" si="38">G70+G80</f>
        <v>33</v>
      </c>
      <c r="H81" s="32">
        <f t="shared" ref="H81" si="39">H70+H80</f>
        <v>48.1</v>
      </c>
      <c r="I81" s="32">
        <f t="shared" ref="I81" si="40">I70+I80</f>
        <v>139</v>
      </c>
      <c r="J81" s="32">
        <f t="shared" ref="J81:L81" si="41">J70+J80</f>
        <v>1208</v>
      </c>
      <c r="K81" s="32"/>
      <c r="L81" s="32">
        <f t="shared" si="41"/>
        <v>110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tr">
        <f>'[5]1'!D4</f>
        <v>Макаронные изделия отварные</v>
      </c>
      <c r="F82" s="40">
        <v>150</v>
      </c>
      <c r="G82" s="40">
        <v>6</v>
      </c>
      <c r="H82" s="40">
        <v>6</v>
      </c>
      <c r="I82" s="40">
        <v>38</v>
      </c>
      <c r="J82" s="40">
        <v>191</v>
      </c>
      <c r="K82" s="41">
        <v>334</v>
      </c>
      <c r="L82" s="40"/>
    </row>
    <row r="83" spans="1:12" ht="15" x14ac:dyDescent="0.25">
      <c r="A83" s="23"/>
      <c r="B83" s="15"/>
      <c r="C83" s="11"/>
      <c r="D83" s="6"/>
      <c r="E83" s="42" t="s">
        <v>49</v>
      </c>
      <c r="F83" s="43">
        <v>90</v>
      </c>
      <c r="G83" s="43">
        <v>9</v>
      </c>
      <c r="H83" s="43">
        <v>10</v>
      </c>
      <c r="I83" s="43">
        <v>13</v>
      </c>
      <c r="J83" s="43">
        <v>184</v>
      </c>
      <c r="K83" s="44" t="s">
        <v>50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39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3</v>
      </c>
      <c r="H85" s="43">
        <v>1</v>
      </c>
      <c r="I85" s="43">
        <v>13</v>
      </c>
      <c r="J85" s="43">
        <v>82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61</v>
      </c>
      <c r="F87" s="43">
        <v>30</v>
      </c>
      <c r="G87" s="43">
        <v>1</v>
      </c>
      <c r="H87" s="43">
        <v>1</v>
      </c>
      <c r="I87" s="43">
        <v>11</v>
      </c>
      <c r="J87" s="43">
        <v>13</v>
      </c>
      <c r="K87" s="44">
        <v>54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</v>
      </c>
      <c r="H89" s="19">
        <f t="shared" ref="H89" si="43">SUM(H82:H88)</f>
        <v>18</v>
      </c>
      <c r="I89" s="19">
        <f t="shared" ref="I89" si="44">SUM(I82:I88)</f>
        <v>90</v>
      </c>
      <c r="J89" s="19">
        <f t="shared" ref="J89" si="45">SUM(J82:J88)</f>
        <v>530</v>
      </c>
      <c r="K89" s="25"/>
      <c r="L89" s="19"/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tr">
        <f>'[5]1'!D14</f>
        <v>Суп картофельный с бобовыми на м/к бульоне</v>
      </c>
      <c r="F91" s="52">
        <f>'[5]1'!E14</f>
        <v>200</v>
      </c>
      <c r="G91" s="52">
        <f>'[5]1'!H14</f>
        <v>4</v>
      </c>
      <c r="H91" s="52">
        <f>'[5]1'!I14</f>
        <v>8</v>
      </c>
      <c r="I91" s="52">
        <f>'[5]1'!J14</f>
        <v>19</v>
      </c>
      <c r="J91" s="52">
        <f>'[5]1'!G14</f>
        <v>131</v>
      </c>
      <c r="K91" s="44">
        <f>'[5]1'!C14</f>
        <v>102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tr">
        <f>'[5]1'!D15</f>
        <v>Рагу из птицы</v>
      </c>
      <c r="F92" s="52">
        <f>'[5]1'!E15</f>
        <v>240</v>
      </c>
      <c r="G92" s="52">
        <f>'[5]1'!H15</f>
        <v>11</v>
      </c>
      <c r="H92" s="52">
        <f>'[5]1'!I15</f>
        <v>9</v>
      </c>
      <c r="I92" s="52">
        <f>'[5]1'!J15</f>
        <v>20</v>
      </c>
      <c r="J92" s="52">
        <f>'[5]1'!G15</f>
        <v>398</v>
      </c>
      <c r="K92" s="44">
        <f>'[5]1'!C15</f>
        <v>407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52"/>
      <c r="G93" s="52"/>
      <c r="H93" s="52"/>
      <c r="I93" s="52"/>
      <c r="J93" s="52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tr">
        <f>'[5]1'!D17</f>
        <v>Напиток витаминизированный/напиток из шиповника</v>
      </c>
      <c r="F94" s="52">
        <f>'[5]1'!E17</f>
        <v>200</v>
      </c>
      <c r="G94" s="52">
        <f>'[5]1'!H17</f>
        <v>0</v>
      </c>
      <c r="H94" s="52">
        <f>'[5]1'!I17</f>
        <v>0</v>
      </c>
      <c r="I94" s="52">
        <f>'[5]1'!J17</f>
        <v>20</v>
      </c>
      <c r="J94" s="52">
        <f>'[5]1'!G17</f>
        <v>75</v>
      </c>
      <c r="K94" s="44">
        <f>'[5]1'!C17</f>
        <v>101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tr">
        <f>'[5]1'!D18</f>
        <v>Хлеб пшеничный</v>
      </c>
      <c r="F95" s="52">
        <f>'[5]1'!E18</f>
        <v>30</v>
      </c>
      <c r="G95" s="52">
        <f>'[5]1'!H18</f>
        <v>2</v>
      </c>
      <c r="H95" s="52">
        <f>'[5]1'!I18</f>
        <v>1</v>
      </c>
      <c r="I95" s="52">
        <f>'[5]1'!J18</f>
        <v>12</v>
      </c>
      <c r="J95" s="52">
        <f>'[5]1'!G18</f>
        <v>82</v>
      </c>
      <c r="K95" s="44" t="str">
        <f>'[5]1'!C18</f>
        <v>пр</v>
      </c>
      <c r="L95" s="43"/>
    </row>
    <row r="96" spans="1:12" ht="15" x14ac:dyDescent="0.25">
      <c r="A96" s="23"/>
      <c r="B96" s="15"/>
      <c r="C96" s="11"/>
      <c r="D96" s="7" t="s">
        <v>32</v>
      </c>
      <c r="E96" s="42" t="str">
        <f>'[5]1'!D19</f>
        <v>Хлеб ржаной</v>
      </c>
      <c r="F96" s="52">
        <f>'[5]1'!E19</f>
        <v>30</v>
      </c>
      <c r="G96" s="52">
        <f>'[5]1'!H19</f>
        <v>2</v>
      </c>
      <c r="H96" s="52">
        <f>'[5]1'!I19</f>
        <v>1</v>
      </c>
      <c r="I96" s="52">
        <f>'[5]1'!J19</f>
        <v>12</v>
      </c>
      <c r="J96" s="52">
        <f>'[5]1'!G19</f>
        <v>66</v>
      </c>
      <c r="K96" s="44" t="str">
        <f>'[5]1'!C19</f>
        <v>пр</v>
      </c>
      <c r="L96" s="43"/>
    </row>
    <row r="97" spans="1:12" ht="15" x14ac:dyDescent="0.25">
      <c r="A97" s="23"/>
      <c r="B97" s="15"/>
      <c r="C97" s="11"/>
      <c r="D97" s="6"/>
      <c r="E97" s="42"/>
      <c r="F97" s="52"/>
      <c r="G97" s="52"/>
      <c r="H97" s="52"/>
      <c r="I97" s="52"/>
      <c r="J97" s="52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19</v>
      </c>
      <c r="H99" s="19">
        <f t="shared" ref="H99" si="47">SUM(H90:H98)</f>
        <v>19</v>
      </c>
      <c r="I99" s="19">
        <f t="shared" ref="I99" si="48">SUM(I90:I98)</f>
        <v>83</v>
      </c>
      <c r="J99" s="19">
        <f t="shared" ref="J99" si="49">SUM(J90:J98)</f>
        <v>752</v>
      </c>
      <c r="K99" s="25"/>
      <c r="L99" s="19">
        <v>110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1200</v>
      </c>
      <c r="G100" s="32">
        <f t="shared" ref="G100" si="50">G89+G99</f>
        <v>38</v>
      </c>
      <c r="H100" s="32">
        <f t="shared" ref="H100" si="51">H89+H99</f>
        <v>37</v>
      </c>
      <c r="I100" s="32">
        <f t="shared" ref="I100" si="52">I89+I99</f>
        <v>173</v>
      </c>
      <c r="J100" s="32">
        <f t="shared" ref="J100:L100" si="53">J89+J99</f>
        <v>1282</v>
      </c>
      <c r="K100" s="32"/>
      <c r="L100" s="32">
        <f t="shared" si="53"/>
        <v>110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tr">
        <f>'[6]1'!D4</f>
        <v>Каша рисовая молочная</v>
      </c>
      <c r="F101" s="40">
        <v>200</v>
      </c>
      <c r="G101" s="40">
        <v>6</v>
      </c>
      <c r="H101" s="40">
        <v>6</v>
      </c>
      <c r="I101" s="40">
        <v>30</v>
      </c>
      <c r="J101" s="40">
        <v>206</v>
      </c>
      <c r="K101" s="41">
        <v>173</v>
      </c>
      <c r="L101" s="40"/>
    </row>
    <row r="102" spans="1:12" ht="15" x14ac:dyDescent="0.25">
      <c r="A102" s="23"/>
      <c r="B102" s="15"/>
      <c r="C102" s="11"/>
      <c r="D102" s="6"/>
      <c r="E102" s="42" t="s">
        <v>40</v>
      </c>
      <c r="F102" s="43">
        <v>10</v>
      </c>
      <c r="G102" s="43">
        <v>6</v>
      </c>
      <c r="H102" s="43">
        <v>4</v>
      </c>
      <c r="I102" s="43">
        <v>0</v>
      </c>
      <c r="J102" s="43">
        <v>47</v>
      </c>
      <c r="K102" s="44">
        <v>15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5</v>
      </c>
      <c r="H104" s="43">
        <v>1</v>
      </c>
      <c r="I104" s="43">
        <v>18</v>
      </c>
      <c r="J104" s="43">
        <v>92</v>
      </c>
      <c r="K104" s="44" t="s">
        <v>44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tr">
        <f>'[6]1'!D8</f>
        <v>Фрукт свежий, сезонный</v>
      </c>
      <c r="F105" s="43">
        <v>100</v>
      </c>
      <c r="G105" s="43">
        <v>2</v>
      </c>
      <c r="H105" s="43">
        <v>0</v>
      </c>
      <c r="I105" s="43">
        <v>32</v>
      </c>
      <c r="J105" s="43">
        <v>104</v>
      </c>
      <c r="K105" s="44" t="s">
        <v>44</v>
      </c>
      <c r="L105" s="43"/>
    </row>
    <row r="106" spans="1:12" ht="15" x14ac:dyDescent="0.25">
      <c r="A106" s="23"/>
      <c r="B106" s="15"/>
      <c r="C106" s="11"/>
      <c r="D106" s="6"/>
      <c r="E106" s="42" t="str">
        <f>'[6]1'!D9</f>
        <v>Масло сливочное</v>
      </c>
      <c r="F106" s="43">
        <v>10</v>
      </c>
      <c r="G106" s="43">
        <v>0</v>
      </c>
      <c r="H106" s="43">
        <v>7</v>
      </c>
      <c r="I106" s="43">
        <v>0</v>
      </c>
      <c r="J106" s="43">
        <v>66</v>
      </c>
      <c r="K106" s="44">
        <v>14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19</v>
      </c>
      <c r="H108" s="19">
        <f t="shared" si="54"/>
        <v>18</v>
      </c>
      <c r="I108" s="19">
        <f t="shared" si="54"/>
        <v>95</v>
      </c>
      <c r="J108" s="19">
        <f t="shared" si="54"/>
        <v>575</v>
      </c>
      <c r="K108" s="25"/>
      <c r="L108" s="19"/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70</v>
      </c>
      <c r="F110" s="52">
        <f>'[6]1'!E14</f>
        <v>200</v>
      </c>
      <c r="G110" s="52">
        <f>'[6]1'!H14</f>
        <v>5</v>
      </c>
      <c r="H110" s="52">
        <v>3</v>
      </c>
      <c r="I110" s="52">
        <v>14</v>
      </c>
      <c r="J110" s="52">
        <v>103</v>
      </c>
      <c r="K110" s="44">
        <v>289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71</v>
      </c>
      <c r="F111" s="52">
        <v>90</v>
      </c>
      <c r="G111" s="52">
        <f>'[6]1'!H15</f>
        <v>8</v>
      </c>
      <c r="H111" s="52">
        <v>10</v>
      </c>
      <c r="I111" s="52">
        <v>8</v>
      </c>
      <c r="J111" s="52">
        <v>135</v>
      </c>
      <c r="K111" s="44" t="s">
        <v>72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73</v>
      </c>
      <c r="F112" s="52">
        <v>150</v>
      </c>
      <c r="G112" s="52">
        <v>11</v>
      </c>
      <c r="H112" s="52">
        <v>4</v>
      </c>
      <c r="I112" s="52">
        <v>16</v>
      </c>
      <c r="J112" s="52">
        <v>236</v>
      </c>
      <c r="K112" s="44">
        <v>198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tr">
        <f>'[6]1'!D17</f>
        <v>Компот из смеси сухофруктов</v>
      </c>
      <c r="F113" s="52">
        <f>'[6]1'!E17</f>
        <v>200</v>
      </c>
      <c r="G113" s="52">
        <f>'[6]1'!H17</f>
        <v>1</v>
      </c>
      <c r="H113" s="52">
        <f>'[6]1'!I17</f>
        <v>0.1</v>
      </c>
      <c r="I113" s="52">
        <f>'[6]1'!J17</f>
        <v>31</v>
      </c>
      <c r="J113" s="52">
        <f>'[6]1'!G17</f>
        <v>131</v>
      </c>
      <c r="K113" s="44">
        <f>'[6]1'!C17</f>
        <v>349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tr">
        <f>'[6]1'!D18</f>
        <v>Хлеб пшеничный</v>
      </c>
      <c r="F114" s="52">
        <v>30</v>
      </c>
      <c r="G114" s="52">
        <f>'[6]1'!H18</f>
        <v>3</v>
      </c>
      <c r="H114" s="52">
        <f>'[6]1'!I18</f>
        <v>2</v>
      </c>
      <c r="I114" s="52">
        <f>'[6]1'!J18</f>
        <v>14</v>
      </c>
      <c r="J114" s="52">
        <f>'[6]1'!G18</f>
        <v>110</v>
      </c>
      <c r="K114" s="44" t="str">
        <f>'[6]1'!C18</f>
        <v>пр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tr">
        <f>'[6]1'!D19</f>
        <v>Хлеб ржаной</v>
      </c>
      <c r="F115" s="52">
        <f>'[6]1'!E19</f>
        <v>30</v>
      </c>
      <c r="G115" s="52">
        <f>'[6]1'!H19</f>
        <v>2</v>
      </c>
      <c r="H115" s="52">
        <f>'[6]1'!I19</f>
        <v>1</v>
      </c>
      <c r="I115" s="52">
        <f>'[6]1'!J19</f>
        <v>11</v>
      </c>
      <c r="J115" s="52">
        <f>'[6]1'!G19</f>
        <v>66</v>
      </c>
      <c r="K115" s="44" t="str">
        <f>'[6]1'!C19</f>
        <v>пр</v>
      </c>
      <c r="L115" s="43"/>
    </row>
    <row r="116" spans="1:12" ht="15" x14ac:dyDescent="0.25">
      <c r="A116" s="23"/>
      <c r="B116" s="15"/>
      <c r="C116" s="11"/>
      <c r="D116" s="6"/>
      <c r="E116" s="42"/>
      <c r="F116" s="52"/>
      <c r="G116" s="52"/>
      <c r="H116" s="52"/>
      <c r="I116" s="52"/>
      <c r="J116" s="52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5">SUM(G109:G117)</f>
        <v>30</v>
      </c>
      <c r="H118" s="19">
        <f t="shared" si="55"/>
        <v>20.100000000000001</v>
      </c>
      <c r="I118" s="19">
        <f t="shared" si="55"/>
        <v>94</v>
      </c>
      <c r="J118" s="19">
        <f t="shared" si="55"/>
        <v>781</v>
      </c>
      <c r="K118" s="25"/>
      <c r="L118" s="19">
        <v>110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1260</v>
      </c>
      <c r="G119" s="32">
        <f t="shared" ref="G119" si="56">G108+G118</f>
        <v>49</v>
      </c>
      <c r="H119" s="32">
        <f t="shared" ref="H119" si="57">H108+H118</f>
        <v>38.1</v>
      </c>
      <c r="I119" s="32">
        <f t="shared" ref="I119" si="58">I108+I118</f>
        <v>189</v>
      </c>
      <c r="J119" s="32">
        <f t="shared" ref="J119:L119" si="59">J108+J118</f>
        <v>1356</v>
      </c>
      <c r="K119" s="32"/>
      <c r="L119" s="32">
        <f t="shared" si="59"/>
        <v>110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tr">
        <f>'[7]1'!D4</f>
        <v>Омлет натуральный</v>
      </c>
      <c r="F120" s="40">
        <v>150</v>
      </c>
      <c r="G120" s="40">
        <v>11</v>
      </c>
      <c r="H120" s="40">
        <v>13</v>
      </c>
      <c r="I120" s="40">
        <v>3</v>
      </c>
      <c r="J120" s="40">
        <v>238</v>
      </c>
      <c r="K120" s="41">
        <v>210</v>
      </c>
      <c r="L120" s="40"/>
    </row>
    <row r="121" spans="1:12" ht="15" x14ac:dyDescent="0.25">
      <c r="A121" s="14"/>
      <c r="B121" s="15"/>
      <c r="C121" s="11"/>
      <c r="D121" s="6"/>
      <c r="E121" s="42" t="s">
        <v>51</v>
      </c>
      <c r="F121" s="43">
        <v>60</v>
      </c>
      <c r="G121" s="43">
        <v>2</v>
      </c>
      <c r="H121" s="43">
        <v>4</v>
      </c>
      <c r="I121" s="43">
        <v>4</v>
      </c>
      <c r="J121" s="43">
        <v>55</v>
      </c>
      <c r="K121" s="44">
        <v>75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0</v>
      </c>
      <c r="H122" s="43">
        <v>0</v>
      </c>
      <c r="I122" s="43">
        <v>21</v>
      </c>
      <c r="J122" s="43">
        <v>41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</v>
      </c>
      <c r="H123" s="43">
        <v>1</v>
      </c>
      <c r="I123" s="43">
        <v>18</v>
      </c>
      <c r="J123" s="43">
        <v>92</v>
      </c>
      <c r="K123" s="44" t="s">
        <v>44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65</v>
      </c>
      <c r="F125" s="43">
        <v>50</v>
      </c>
      <c r="G125" s="43">
        <v>2</v>
      </c>
      <c r="H125" s="43">
        <v>3</v>
      </c>
      <c r="I125" s="43">
        <v>22</v>
      </c>
      <c r="J125" s="43">
        <v>108</v>
      </c>
      <c r="K125" s="44" t="s">
        <v>44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0">SUM(G120:G126)</f>
        <v>18</v>
      </c>
      <c r="H127" s="19">
        <f t="shared" si="60"/>
        <v>21</v>
      </c>
      <c r="I127" s="19">
        <f t="shared" si="60"/>
        <v>68</v>
      </c>
      <c r="J127" s="19">
        <f t="shared" si="60"/>
        <v>534</v>
      </c>
      <c r="K127" s="25"/>
      <c r="L127" s="19"/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27</v>
      </c>
      <c r="E129" s="42" t="str">
        <f>'[7]1'!D14</f>
        <v>Борщ с капустой и картофелем вегетарианский со сметаной</v>
      </c>
      <c r="F129" s="52">
        <f>'[7]1'!E14</f>
        <v>200</v>
      </c>
      <c r="G129" s="52">
        <f>'[7]1'!H14</f>
        <v>3</v>
      </c>
      <c r="H129" s="52">
        <f>'[7]1'!I14</f>
        <v>5</v>
      </c>
      <c r="I129" s="52">
        <f>'[7]1'!J14</f>
        <v>7</v>
      </c>
      <c r="J129" s="52">
        <f>'[7]1'!G14</f>
        <v>96</v>
      </c>
      <c r="K129" s="44">
        <f>'[7]1'!C14</f>
        <v>82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66</v>
      </c>
      <c r="F130" s="52">
        <v>90</v>
      </c>
      <c r="G130" s="52">
        <v>10</v>
      </c>
      <c r="H130" s="52">
        <v>11</v>
      </c>
      <c r="I130" s="52">
        <v>9</v>
      </c>
      <c r="J130" s="52">
        <v>98</v>
      </c>
      <c r="K130" s="44" t="s">
        <v>67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68</v>
      </c>
      <c r="F131" s="52">
        <v>150</v>
      </c>
      <c r="G131" s="52">
        <v>4</v>
      </c>
      <c r="H131" s="52">
        <v>4</v>
      </c>
      <c r="I131" s="52">
        <v>36</v>
      </c>
      <c r="J131" s="52">
        <v>198</v>
      </c>
      <c r="K131" s="44">
        <v>305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69</v>
      </c>
      <c r="F132" s="52">
        <f>'[7]1'!E17</f>
        <v>200</v>
      </c>
      <c r="G132" s="52">
        <v>2</v>
      </c>
      <c r="H132" s="52">
        <f>'[7]1'!I17</f>
        <v>0.3</v>
      </c>
      <c r="I132" s="52">
        <v>26</v>
      </c>
      <c r="J132" s="52">
        <v>152</v>
      </c>
      <c r="K132" s="44">
        <v>551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tr">
        <f>'[7]1'!D18</f>
        <v>Хлеб пшеничный</v>
      </c>
      <c r="F133" s="52">
        <v>40</v>
      </c>
      <c r="G133" s="52">
        <f>'[7]1'!H18</f>
        <v>3</v>
      </c>
      <c r="H133" s="52">
        <f>'[7]1'!I18</f>
        <v>1</v>
      </c>
      <c r="I133" s="52">
        <f>'[7]1'!J18</f>
        <v>13</v>
      </c>
      <c r="J133" s="52">
        <f>'[7]1'!G18</f>
        <v>82</v>
      </c>
      <c r="K133" s="44" t="str">
        <f>'[7]1'!C18</f>
        <v>пр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tr">
        <f>'[7]1'!D19</f>
        <v>Хлеб ржаной</v>
      </c>
      <c r="F134" s="52">
        <f>'[7]1'!E19</f>
        <v>30</v>
      </c>
      <c r="G134" s="52">
        <f>'[7]1'!H19</f>
        <v>2</v>
      </c>
      <c r="H134" s="52">
        <f>'[7]1'!I19</f>
        <v>1</v>
      </c>
      <c r="I134" s="52">
        <f>'[7]1'!J19</f>
        <v>12</v>
      </c>
      <c r="J134" s="52">
        <f>'[7]1'!G19</f>
        <v>66</v>
      </c>
      <c r="K134" s="44" t="str">
        <f>'[7]1'!C19</f>
        <v>пр</v>
      </c>
      <c r="L134" s="43"/>
    </row>
    <row r="135" spans="1:12" ht="15" x14ac:dyDescent="0.25">
      <c r="A135" s="14"/>
      <c r="B135" s="15"/>
      <c r="C135" s="11"/>
      <c r="D135" s="6"/>
      <c r="E135" s="42"/>
      <c r="F135" s="52"/>
      <c r="G135" s="52"/>
      <c r="H135" s="52"/>
      <c r="I135" s="52"/>
      <c r="J135" s="52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1">SUM(G128:G136)</f>
        <v>24</v>
      </c>
      <c r="H137" s="19">
        <f t="shared" si="61"/>
        <v>22.3</v>
      </c>
      <c r="I137" s="19">
        <f t="shared" si="61"/>
        <v>103</v>
      </c>
      <c r="J137" s="19">
        <f t="shared" si="61"/>
        <v>692</v>
      </c>
      <c r="K137" s="25"/>
      <c r="L137" s="19">
        <v>110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1210</v>
      </c>
      <c r="G138" s="32">
        <f t="shared" ref="G138" si="62">G127+G137</f>
        <v>42</v>
      </c>
      <c r="H138" s="32">
        <f t="shared" ref="H138" si="63">H127+H137</f>
        <v>43.3</v>
      </c>
      <c r="I138" s="32">
        <f t="shared" ref="I138" si="64">I127+I137</f>
        <v>171</v>
      </c>
      <c r="J138" s="32">
        <f t="shared" ref="J138:L138" si="65">J127+J137</f>
        <v>1226</v>
      </c>
      <c r="K138" s="32"/>
      <c r="L138" s="32">
        <f t="shared" si="65"/>
        <v>110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tr">
        <f>'[8]1'!D4</f>
        <v>Каша гречневая рассыпчатая с биточками мясными (нежные с соусом)</v>
      </c>
      <c r="F139" s="40">
        <v>240</v>
      </c>
      <c r="G139" s="40">
        <v>16</v>
      </c>
      <c r="H139" s="40">
        <v>15</v>
      </c>
      <c r="I139" s="40">
        <v>44</v>
      </c>
      <c r="J139" s="40">
        <v>382</v>
      </c>
      <c r="K139" s="41">
        <v>171.40799999999999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0</v>
      </c>
      <c r="H141" s="43">
        <v>0</v>
      </c>
      <c r="I141" s="43">
        <v>16</v>
      </c>
      <c r="J141" s="43">
        <v>60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52</v>
      </c>
      <c r="F142" s="43">
        <v>30</v>
      </c>
      <c r="G142" s="43">
        <v>2</v>
      </c>
      <c r="H142" s="43">
        <v>1</v>
      </c>
      <c r="I142" s="43">
        <v>13</v>
      </c>
      <c r="J142" s="43">
        <v>82</v>
      </c>
      <c r="K142" s="44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>
        <v>100</v>
      </c>
      <c r="G143" s="43">
        <v>1</v>
      </c>
      <c r="H143" s="43">
        <v>0</v>
      </c>
      <c r="I143" s="43">
        <v>16</v>
      </c>
      <c r="J143" s="43">
        <v>72</v>
      </c>
      <c r="K143" s="44" t="s">
        <v>44</v>
      </c>
      <c r="L143" s="43"/>
    </row>
    <row r="144" spans="1:12" ht="15" x14ac:dyDescent="0.25">
      <c r="A144" s="23"/>
      <c r="B144" s="15"/>
      <c r="C144" s="11"/>
      <c r="D144" s="6" t="s">
        <v>64</v>
      </c>
      <c r="E144" s="42" t="s">
        <v>61</v>
      </c>
      <c r="F144" s="43">
        <v>30</v>
      </c>
      <c r="G144" s="43">
        <v>0</v>
      </c>
      <c r="H144" s="43">
        <v>0</v>
      </c>
      <c r="I144" s="43">
        <v>3</v>
      </c>
      <c r="J144" s="43">
        <v>13</v>
      </c>
      <c r="K144" s="44">
        <v>54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66">SUM(G139:G145)</f>
        <v>19</v>
      </c>
      <c r="H146" s="19">
        <f t="shared" si="66"/>
        <v>16</v>
      </c>
      <c r="I146" s="19">
        <f t="shared" si="66"/>
        <v>92</v>
      </c>
      <c r="J146" s="19">
        <f t="shared" si="66"/>
        <v>609</v>
      </c>
      <c r="K146" s="25"/>
      <c r="L146" s="19"/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tr">
        <f>'[8]1'!D14</f>
        <v>Суп картофельный с бобовыми вегетарианский</v>
      </c>
      <c r="F148" s="52">
        <f>'[8]1'!E14</f>
        <v>200</v>
      </c>
      <c r="G148" s="52">
        <f>'[8]1'!H14</f>
        <v>3</v>
      </c>
      <c r="H148" s="52">
        <f>'[8]1'!I14</f>
        <v>5</v>
      </c>
      <c r="I148" s="52">
        <f>'[8]1'!J14</f>
        <v>11</v>
      </c>
      <c r="J148" s="52">
        <f>'[8]1'!G14</f>
        <v>116</v>
      </c>
      <c r="K148" s="44">
        <f>'[8]1'!C14</f>
        <v>102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55</v>
      </c>
      <c r="F149" s="52">
        <f>'[8]1'!E15</f>
        <v>90</v>
      </c>
      <c r="G149" s="52">
        <f>'[8]1'!H15</f>
        <v>8</v>
      </c>
      <c r="H149" s="52">
        <v>4</v>
      </c>
      <c r="I149" s="52">
        <v>11</v>
      </c>
      <c r="J149" s="52">
        <f>'[8]1'!G15</f>
        <v>118</v>
      </c>
      <c r="K149" s="44">
        <f>'[8]1'!C15</f>
        <v>345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tr">
        <f>'[8]1'!D16</f>
        <v>Картофель отварной с маслом</v>
      </c>
      <c r="F150" s="52">
        <f>'[8]1'!E16</f>
        <v>150</v>
      </c>
      <c r="G150" s="52">
        <f>'[8]1'!H16</f>
        <v>2</v>
      </c>
      <c r="H150" s="52">
        <f>'[8]1'!I16</f>
        <v>6</v>
      </c>
      <c r="I150" s="52">
        <f>'[8]1'!J16</f>
        <v>10</v>
      </c>
      <c r="J150" s="52">
        <f>'[8]1'!G16</f>
        <v>145</v>
      </c>
      <c r="K150" s="44">
        <f>'[8]1'!C16</f>
        <v>125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tr">
        <f>'[8]1'!D17</f>
        <v>Компот из кураги</v>
      </c>
      <c r="F151" s="52">
        <f>'[8]1'!E17</f>
        <v>200</v>
      </c>
      <c r="G151" s="52">
        <f>'[8]1'!H17</f>
        <v>1</v>
      </c>
      <c r="H151" s="52">
        <f>'[8]1'!I17</f>
        <v>0.12</v>
      </c>
      <c r="I151" s="52">
        <f>'[8]1'!J17</f>
        <v>26</v>
      </c>
      <c r="J151" s="52">
        <f>'[8]1'!G17</f>
        <v>151</v>
      </c>
      <c r="K151" s="44">
        <f>'[8]1'!C17</f>
        <v>551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tr">
        <f>'[8]1'!D18</f>
        <v>Хлеб пшеничный</v>
      </c>
      <c r="F152" s="52">
        <f>'[8]1'!E18</f>
        <v>40</v>
      </c>
      <c r="G152" s="52">
        <f>'[8]1'!H18</f>
        <v>3</v>
      </c>
      <c r="H152" s="52">
        <f>'[8]1'!I18</f>
        <v>2</v>
      </c>
      <c r="I152" s="52">
        <f>'[8]1'!J18</f>
        <v>13</v>
      </c>
      <c r="J152" s="52">
        <f>'[8]1'!G18</f>
        <v>110</v>
      </c>
      <c r="K152" s="44" t="str">
        <f>'[8]1'!C18</f>
        <v>пр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tr">
        <f>'[8]1'!D19</f>
        <v>Хлеб ржаной</v>
      </c>
      <c r="F153" s="52">
        <f>'[8]1'!E19</f>
        <v>30</v>
      </c>
      <c r="G153" s="52">
        <f>'[8]1'!H19</f>
        <v>2</v>
      </c>
      <c r="H153" s="52">
        <f>'[8]1'!I19</f>
        <v>1</v>
      </c>
      <c r="I153" s="52">
        <f>'[8]1'!J19</f>
        <v>12</v>
      </c>
      <c r="J153" s="52">
        <f>'[8]1'!G19</f>
        <v>66</v>
      </c>
      <c r="K153" s="44" t="str">
        <f>'[8]1'!C19</f>
        <v>пр</v>
      </c>
      <c r="L153" s="43"/>
    </row>
    <row r="154" spans="1:12" ht="15" x14ac:dyDescent="0.25">
      <c r="A154" s="23"/>
      <c r="B154" s="15"/>
      <c r="C154" s="11"/>
      <c r="D154" s="6"/>
      <c r="E154" s="42"/>
      <c r="F154" s="52"/>
      <c r="G154" s="52"/>
      <c r="H154" s="52"/>
      <c r="I154" s="52"/>
      <c r="J154" s="52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67">SUM(G147:G155)</f>
        <v>19</v>
      </c>
      <c r="H156" s="19">
        <f t="shared" si="67"/>
        <v>18.119999999999997</v>
      </c>
      <c r="I156" s="19">
        <f t="shared" si="67"/>
        <v>83</v>
      </c>
      <c r="J156" s="19">
        <f t="shared" si="67"/>
        <v>706</v>
      </c>
      <c r="K156" s="25"/>
      <c r="L156" s="19">
        <v>110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1310</v>
      </c>
      <c r="G157" s="32">
        <f t="shared" ref="G157" si="68">G146+G156</f>
        <v>38</v>
      </c>
      <c r="H157" s="32">
        <f t="shared" ref="H157" si="69">H146+H156</f>
        <v>34.119999999999997</v>
      </c>
      <c r="I157" s="32">
        <f t="shared" ref="I157" si="70">I146+I156</f>
        <v>175</v>
      </c>
      <c r="J157" s="32">
        <f t="shared" ref="J157:L157" si="71">J146+J156</f>
        <v>1315</v>
      </c>
      <c r="K157" s="32"/>
      <c r="L157" s="32">
        <f t="shared" si="71"/>
        <v>110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tr">
        <f>'[9]1'!D4</f>
        <v>Каша из хлопьев овсяных "Геркулес"</v>
      </c>
      <c r="F158" s="40">
        <v>200</v>
      </c>
      <c r="G158" s="40">
        <v>9</v>
      </c>
      <c r="H158" s="40">
        <v>10</v>
      </c>
      <c r="I158" s="40">
        <v>21</v>
      </c>
      <c r="J158" s="40">
        <v>292</v>
      </c>
      <c r="K158" s="41">
        <v>266</v>
      </c>
      <c r="L158" s="40"/>
    </row>
    <row r="159" spans="1:12" ht="15" x14ac:dyDescent="0.25">
      <c r="A159" s="23"/>
      <c r="B159" s="15"/>
      <c r="C159" s="11"/>
      <c r="D159" s="6"/>
      <c r="E159" s="42" t="str">
        <f t="shared" ref="E159:K159" si="72">E102</f>
        <v>Сыр твердый порциями</v>
      </c>
      <c r="F159" s="43">
        <f t="shared" si="72"/>
        <v>10</v>
      </c>
      <c r="G159" s="43">
        <f t="shared" si="72"/>
        <v>6</v>
      </c>
      <c r="H159" s="43">
        <f t="shared" si="72"/>
        <v>4</v>
      </c>
      <c r="I159" s="43">
        <f t="shared" si="72"/>
        <v>0</v>
      </c>
      <c r="J159" s="43">
        <f t="shared" si="72"/>
        <v>47</v>
      </c>
      <c r="K159" s="44">
        <f t="shared" si="72"/>
        <v>15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0</v>
      </c>
      <c r="H160" s="43">
        <v>0</v>
      </c>
      <c r="I160" s="43">
        <v>9</v>
      </c>
      <c r="J160" s="43">
        <v>41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tr">
        <f>'[9]1'!D7</f>
        <v>Батон нарезной</v>
      </c>
      <c r="F161" s="43">
        <v>40</v>
      </c>
      <c r="G161" s="43">
        <v>2</v>
      </c>
      <c r="H161" s="43">
        <v>0</v>
      </c>
      <c r="I161" s="43">
        <v>18</v>
      </c>
      <c r="J161" s="43">
        <v>92</v>
      </c>
      <c r="K161" s="44" t="s">
        <v>44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>
        <f t="shared" ref="E162:K162" si="73">E154</f>
        <v>0</v>
      </c>
      <c r="F162" s="43">
        <f t="shared" si="73"/>
        <v>0</v>
      </c>
      <c r="G162" s="43">
        <f t="shared" si="73"/>
        <v>0</v>
      </c>
      <c r="H162" s="43">
        <f t="shared" si="73"/>
        <v>0</v>
      </c>
      <c r="I162" s="43">
        <f t="shared" si="73"/>
        <v>0</v>
      </c>
      <c r="J162" s="43">
        <f t="shared" si="73"/>
        <v>0</v>
      </c>
      <c r="K162" s="44">
        <f t="shared" si="73"/>
        <v>0</v>
      </c>
      <c r="L162" s="43"/>
    </row>
    <row r="163" spans="1:12" ht="15" x14ac:dyDescent="0.25">
      <c r="A163" s="23"/>
      <c r="B163" s="15"/>
      <c r="C163" s="11"/>
      <c r="D163" s="6"/>
      <c r="E163" s="42" t="s">
        <v>43</v>
      </c>
      <c r="F163" s="43">
        <v>10</v>
      </c>
      <c r="G163" s="43">
        <v>0</v>
      </c>
      <c r="H163" s="43">
        <v>7</v>
      </c>
      <c r="I163" s="43">
        <v>0</v>
      </c>
      <c r="J163" s="43">
        <v>65</v>
      </c>
      <c r="K163" s="44">
        <v>14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460</v>
      </c>
      <c r="G165" s="19">
        <f t="shared" ref="G165:J165" si="74">SUM(G158:G164)</f>
        <v>17</v>
      </c>
      <c r="H165" s="19">
        <f t="shared" si="74"/>
        <v>21</v>
      </c>
      <c r="I165" s="19">
        <f t="shared" si="74"/>
        <v>48</v>
      </c>
      <c r="J165" s="19">
        <f t="shared" si="74"/>
        <v>537</v>
      </c>
      <c r="K165" s="25"/>
      <c r="L165" s="19"/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tr">
        <f>'[9]1'!D14</f>
        <v>Щи из свежей капусты с картофелем на м/к бульоне</v>
      </c>
      <c r="F167" s="52">
        <f>'[9]1'!E14</f>
        <v>200</v>
      </c>
      <c r="G167" s="52">
        <f>'[9]1'!H14</f>
        <v>3</v>
      </c>
      <c r="H167" s="52">
        <f>'[9]1'!I14</f>
        <v>5</v>
      </c>
      <c r="I167" s="52">
        <f>'[9]1'!J14</f>
        <v>3</v>
      </c>
      <c r="J167" s="52">
        <f>'[9]1'!G14</f>
        <v>110</v>
      </c>
      <c r="K167" s="44">
        <f>'[9]1'!C14</f>
        <v>88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63</v>
      </c>
      <c r="F168" s="52">
        <v>240</v>
      </c>
      <c r="G168" s="52">
        <v>14</v>
      </c>
      <c r="H168" s="52">
        <v>26</v>
      </c>
      <c r="I168" s="52">
        <v>45</v>
      </c>
      <c r="J168" s="52">
        <v>398</v>
      </c>
      <c r="K168" s="44">
        <v>406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52"/>
      <c r="G169" s="52"/>
      <c r="H169" s="52"/>
      <c r="I169" s="52"/>
      <c r="J169" s="52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tr">
        <f>'[9]1'!D17</f>
        <v>Компот из смеси сухофруктов</v>
      </c>
      <c r="F170" s="52">
        <f>'[9]1'!E17</f>
        <v>200</v>
      </c>
      <c r="G170" s="52">
        <f>'[9]1'!H17</f>
        <v>0.6</v>
      </c>
      <c r="H170" s="52">
        <f>'[9]1'!I17</f>
        <v>0.1</v>
      </c>
      <c r="I170" s="52">
        <f>'[9]1'!J17</f>
        <v>31</v>
      </c>
      <c r="J170" s="52">
        <f>'[9]1'!G17</f>
        <v>131</v>
      </c>
      <c r="K170" s="44">
        <f>'[9]1'!C17</f>
        <v>349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tr">
        <f>'[9]1'!D18</f>
        <v>Хлеб пшеничный</v>
      </c>
      <c r="F171" s="52">
        <f>'[9]1'!E18</f>
        <v>30</v>
      </c>
      <c r="G171" s="52">
        <f>'[9]1'!H18</f>
        <v>3.2</v>
      </c>
      <c r="H171" s="52">
        <f>'[9]1'!I18</f>
        <v>1</v>
      </c>
      <c r="I171" s="52">
        <f>'[9]1'!J18</f>
        <v>13</v>
      </c>
      <c r="J171" s="52">
        <f>'[9]1'!G18</f>
        <v>82.2</v>
      </c>
      <c r="K171" s="44" t="str">
        <f>'[9]1'!C18</f>
        <v>пр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tr">
        <f>'[9]1'!D19</f>
        <v>Хлеб ржаной</v>
      </c>
      <c r="F172" s="52">
        <f>'[9]1'!E19</f>
        <v>30</v>
      </c>
      <c r="G172" s="52">
        <f>'[9]1'!H19</f>
        <v>2.4</v>
      </c>
      <c r="H172" s="52">
        <f>'[9]1'!I19</f>
        <v>1</v>
      </c>
      <c r="I172" s="52">
        <f>'[9]1'!J19</f>
        <v>12</v>
      </c>
      <c r="J172" s="52">
        <f>'[9]1'!G19</f>
        <v>66</v>
      </c>
      <c r="K172" s="44" t="str">
        <f>'[9]1'!C19</f>
        <v>пр</v>
      </c>
      <c r="L172" s="43"/>
    </row>
    <row r="173" spans="1:12" ht="15" x14ac:dyDescent="0.25">
      <c r="A173" s="23"/>
      <c r="B173" s="15"/>
      <c r="C173" s="11"/>
      <c r="D173" s="6"/>
      <c r="E173" s="42"/>
      <c r="F173" s="52"/>
      <c r="G173" s="52"/>
      <c r="H173" s="52"/>
      <c r="I173" s="52"/>
      <c r="J173" s="52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5">SUM(G166:G174)</f>
        <v>23.2</v>
      </c>
      <c r="H175" s="19">
        <f t="shared" si="75"/>
        <v>33.1</v>
      </c>
      <c r="I175" s="19">
        <f t="shared" si="75"/>
        <v>104</v>
      </c>
      <c r="J175" s="19">
        <f t="shared" si="75"/>
        <v>787.2</v>
      </c>
      <c r="K175" s="25"/>
      <c r="L175" s="19">
        <v>110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1160</v>
      </c>
      <c r="G176" s="32">
        <f t="shared" ref="G176" si="76">G165+G175</f>
        <v>40.200000000000003</v>
      </c>
      <c r="H176" s="32">
        <f t="shared" ref="H176" si="77">H165+H175</f>
        <v>54.1</v>
      </c>
      <c r="I176" s="32">
        <f t="shared" ref="I176" si="78">I165+I175</f>
        <v>152</v>
      </c>
      <c r="J176" s="32">
        <f t="shared" ref="J176:L176" si="79">J165+J175</f>
        <v>1324.2</v>
      </c>
      <c r="K176" s="32"/>
      <c r="L176" s="32">
        <f t="shared" si="79"/>
        <v>110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tr">
        <f>'[10]1'!D4</f>
        <v>Макароные изделия, запеченные с сыром</v>
      </c>
      <c r="F177" s="40">
        <v>200</v>
      </c>
      <c r="G177" s="40">
        <v>11</v>
      </c>
      <c r="H177" s="40">
        <v>16</v>
      </c>
      <c r="I177" s="40">
        <v>46</v>
      </c>
      <c r="J177" s="40">
        <v>356</v>
      </c>
      <c r="K177" s="41">
        <v>204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1</v>
      </c>
      <c r="H179" s="43">
        <v>0</v>
      </c>
      <c r="I179" s="43">
        <v>15</v>
      </c>
      <c r="J179" s="43">
        <v>60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tr">
        <f>'[10]1'!$D$7</f>
        <v>Фрукт свежий, сезонный</v>
      </c>
      <c r="F181" s="43">
        <v>200</v>
      </c>
      <c r="G181" s="43">
        <v>2</v>
      </c>
      <c r="H181" s="43">
        <v>0</v>
      </c>
      <c r="I181" s="43">
        <v>32</v>
      </c>
      <c r="J181" s="43">
        <v>60</v>
      </c>
      <c r="K181" s="44" t="s">
        <v>44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0">SUM(G177:G183)</f>
        <v>14</v>
      </c>
      <c r="H184" s="19">
        <f t="shared" si="80"/>
        <v>16</v>
      </c>
      <c r="I184" s="19">
        <f t="shared" si="80"/>
        <v>93</v>
      </c>
      <c r="J184" s="19">
        <f t="shared" si="80"/>
        <v>476</v>
      </c>
      <c r="K184" s="25"/>
      <c r="L184" s="19"/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tr">
        <f>'[10]1'!D14</f>
        <v>Рассольник ленинградский, вегетарианский</v>
      </c>
      <c r="F186" s="52">
        <f>'[10]1'!E14</f>
        <v>200</v>
      </c>
      <c r="G186" s="52">
        <f>'[10]1'!H14</f>
        <v>2</v>
      </c>
      <c r="H186" s="52">
        <f>'[10]1'!I14</f>
        <v>4</v>
      </c>
      <c r="I186" s="52">
        <f>'[10]1'!J14</f>
        <v>13</v>
      </c>
      <c r="J186" s="52">
        <f>'[10]1'!G14</f>
        <v>101</v>
      </c>
      <c r="K186" s="44">
        <f>'[10]1'!C14</f>
        <v>96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tr">
        <f>'[10]1'!D15</f>
        <v>Тефтели из говядины "ежики" с соусом</v>
      </c>
      <c r="F187" s="52">
        <f>'[10]1'!E15</f>
        <v>90</v>
      </c>
      <c r="G187" s="52">
        <f>'[10]1'!H15</f>
        <v>7</v>
      </c>
      <c r="H187" s="52">
        <f>'[10]1'!I15</f>
        <v>7</v>
      </c>
      <c r="I187" s="52">
        <f>'[10]1'!J15</f>
        <v>8</v>
      </c>
      <c r="J187" s="52">
        <f>'[10]1'!G15</f>
        <v>235</v>
      </c>
      <c r="K187" s="44" t="str">
        <f>'[10]1'!C15</f>
        <v>437/505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tr">
        <f>'[10]1'!D16</f>
        <v>Рагу из овощей</v>
      </c>
      <c r="F188" s="52">
        <f>'[10]1'!E16</f>
        <v>150</v>
      </c>
      <c r="G188" s="52">
        <f>'[10]1'!H16</f>
        <v>3</v>
      </c>
      <c r="H188" s="52">
        <f>'[10]1'!I16</f>
        <v>6</v>
      </c>
      <c r="I188" s="52">
        <f>'[10]1'!J16</f>
        <v>11</v>
      </c>
      <c r="J188" s="52">
        <f>'[10]1'!G16</f>
        <v>119</v>
      </c>
      <c r="K188" s="44">
        <f>'[10]1'!C16</f>
        <v>492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tr">
        <f>'[10]1'!D17</f>
        <v>Напиток из шиповника</v>
      </c>
      <c r="F189" s="52">
        <f>'[10]1'!E17</f>
        <v>200</v>
      </c>
      <c r="G189" s="52">
        <f>'[10]1'!H17</f>
        <v>1</v>
      </c>
      <c r="H189" s="52">
        <f>'[10]1'!I17</f>
        <v>0.3</v>
      </c>
      <c r="I189" s="52">
        <f>'[10]1'!J17</f>
        <v>24</v>
      </c>
      <c r="J189" s="52">
        <f>'[10]1'!G17</f>
        <v>103</v>
      </c>
      <c r="K189" s="44">
        <f>'[10]1'!C17</f>
        <v>388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tr">
        <f>'[10]1'!D18</f>
        <v>Хлеб пшеничный</v>
      </c>
      <c r="F190" s="52">
        <f>'[10]1'!E18</f>
        <v>30</v>
      </c>
      <c r="G190" s="52">
        <f>'[10]1'!H18</f>
        <v>3</v>
      </c>
      <c r="H190" s="52">
        <f>'[10]1'!I18</f>
        <v>1</v>
      </c>
      <c r="I190" s="52">
        <f>'[10]1'!J18</f>
        <v>13</v>
      </c>
      <c r="J190" s="52">
        <f>'[10]1'!G18</f>
        <v>82</v>
      </c>
      <c r="K190" s="44" t="str">
        <f>'[10]1'!C18</f>
        <v>пр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tr">
        <f>'[10]1'!D19</f>
        <v>Хлеб ржаной</v>
      </c>
      <c r="F191" s="52">
        <f>'[10]1'!E19</f>
        <v>30</v>
      </c>
      <c r="G191" s="52">
        <f>'[10]1'!H19</f>
        <v>2</v>
      </c>
      <c r="H191" s="52">
        <f>'[10]1'!I19</f>
        <v>1</v>
      </c>
      <c r="I191" s="52">
        <f>'[10]1'!J19</f>
        <v>12</v>
      </c>
      <c r="J191" s="52">
        <f>'[10]1'!G19</f>
        <v>66</v>
      </c>
      <c r="K191" s="44" t="str">
        <f>'[10]1'!C19</f>
        <v>пр</v>
      </c>
      <c r="L191" s="43"/>
    </row>
    <row r="192" spans="1:12" ht="15" x14ac:dyDescent="0.25">
      <c r="A192" s="23"/>
      <c r="B192" s="15"/>
      <c r="C192" s="11"/>
      <c r="D192" s="6"/>
      <c r="E192" s="42"/>
      <c r="F192" s="52"/>
      <c r="G192" s="52"/>
      <c r="H192" s="52"/>
      <c r="I192" s="52"/>
      <c r="J192" s="52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1">SUM(G185:G193)</f>
        <v>18</v>
      </c>
      <c r="H194" s="19">
        <f t="shared" si="81"/>
        <v>19.3</v>
      </c>
      <c r="I194" s="19">
        <f t="shared" si="81"/>
        <v>81</v>
      </c>
      <c r="J194" s="19">
        <f t="shared" si="81"/>
        <v>706</v>
      </c>
      <c r="K194" s="25"/>
      <c r="L194" s="19">
        <v>110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1300</v>
      </c>
      <c r="G195" s="32">
        <f t="shared" ref="G195" si="82">G184+G194</f>
        <v>32</v>
      </c>
      <c r="H195" s="32">
        <f t="shared" ref="H195" si="83">H184+H194</f>
        <v>35.299999999999997</v>
      </c>
      <c r="I195" s="32">
        <f t="shared" ref="I195" si="84">I184+I194</f>
        <v>174</v>
      </c>
      <c r="J195" s="32">
        <f t="shared" ref="J195:L195" si="85">J184+J194</f>
        <v>1182</v>
      </c>
      <c r="K195" s="32"/>
      <c r="L195" s="32">
        <f t="shared" si="85"/>
        <v>110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1258</v>
      </c>
      <c r="G196" s="34">
        <f t="shared" ref="G196:J196" si="86">(G24+G43+G62+G81+G100+G119+G138+G157+G176+G195)/(IF(G24=0,0,1)+IF(G43=0,0,1)+IF(G62=0,0,1)+IF(G81=0,0,1)+IF(G100=0,0,1)+IF(G119=0,0,1)+IF(G138=0,0,1)+IF(G157=0,0,1)+IF(G176=0,0,1)+IF(G195=0,0,1))</f>
        <v>45.36</v>
      </c>
      <c r="H196" s="34">
        <f t="shared" si="86"/>
        <v>40.954000000000001</v>
      </c>
      <c r="I196" s="34">
        <f t="shared" si="86"/>
        <v>168.6</v>
      </c>
      <c r="J196" s="34">
        <f t="shared" si="86"/>
        <v>1302.42</v>
      </c>
      <c r="K196" s="34"/>
      <c r="L196" s="34">
        <f t="shared" ref="L196" si="87">(L24+L43+L62+L81+L100+L119+L138+L157+L176+L195)/(IF(L24=0,0,1)+IF(L43=0,0,1)+IF(L62=0,0,1)+IF(L81=0,0,1)+IF(L100=0,0,1)+IF(L119=0,0,1)+IF(L138=0,0,1)+IF(L157=0,0,1)+IF(L176=0,0,1)+IF(L195=0,0,1))</f>
        <v>110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generalskoe</cp:lastModifiedBy>
  <dcterms:created xsi:type="dcterms:W3CDTF">2022-05-16T14:23:56Z</dcterms:created>
  <dcterms:modified xsi:type="dcterms:W3CDTF">2024-08-30T11:56:15Z</dcterms:modified>
</cp:coreProperties>
</file>