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60" windowWidth="17112" windowHeight="8460" activeTab="2"/>
  </bookViews>
  <sheets>
    <sheet name="7-11 лет " sheetId="4" r:id="rId1"/>
    <sheet name="платники" sheetId="5" r:id="rId2"/>
    <sheet name="дотация" sheetId="6" r:id="rId3"/>
  </sheets>
  <calcPr calcId="144525" concurrentCalc="0"/>
</workbook>
</file>

<file path=xl/calcChain.xml><?xml version="1.0" encoding="utf-8"?>
<calcChain xmlns="http://schemas.openxmlformats.org/spreadsheetml/2006/main">
  <c r="E190" i="4" l="1"/>
  <c r="G142" i="6"/>
  <c r="G129" i="6"/>
  <c r="G116" i="6"/>
  <c r="G102" i="6"/>
  <c r="G89" i="6"/>
  <c r="G74" i="6"/>
  <c r="G61" i="6"/>
  <c r="G47" i="6"/>
  <c r="G34" i="6"/>
  <c r="G20" i="6"/>
  <c r="G162" i="6"/>
  <c r="G135" i="6"/>
  <c r="G122" i="6"/>
  <c r="G109" i="6"/>
  <c r="G96" i="6"/>
  <c r="G83" i="6"/>
  <c r="G68" i="6"/>
  <c r="G54" i="6"/>
  <c r="G40" i="6"/>
  <c r="G27" i="6"/>
  <c r="G13" i="6"/>
  <c r="G160" i="6"/>
  <c r="G165" i="6"/>
  <c r="G166" i="6"/>
  <c r="F142" i="6"/>
  <c r="F129" i="6"/>
  <c r="F116" i="6"/>
  <c r="F102" i="6"/>
  <c r="F89" i="6"/>
  <c r="F74" i="6"/>
  <c r="F61" i="6"/>
  <c r="F47" i="6"/>
  <c r="F34" i="6"/>
  <c r="F20" i="6"/>
  <c r="F162" i="6"/>
  <c r="F135" i="6"/>
  <c r="F122" i="6"/>
  <c r="F109" i="6"/>
  <c r="F96" i="6"/>
  <c r="F83" i="6"/>
  <c r="F68" i="6"/>
  <c r="F54" i="6"/>
  <c r="F40" i="6"/>
  <c r="F27" i="6"/>
  <c r="F13" i="6"/>
  <c r="F160" i="6"/>
  <c r="F165" i="6"/>
  <c r="E142" i="6"/>
  <c r="E129" i="6"/>
  <c r="E116" i="6"/>
  <c r="E102" i="6"/>
  <c r="E89" i="6"/>
  <c r="E74" i="6"/>
  <c r="E61" i="6"/>
  <c r="E47" i="6"/>
  <c r="E34" i="6"/>
  <c r="E20" i="6"/>
  <c r="E162" i="6"/>
  <c r="E135" i="6"/>
  <c r="E122" i="6"/>
  <c r="E109" i="6"/>
  <c r="E96" i="6"/>
  <c r="E83" i="6"/>
  <c r="E68" i="6"/>
  <c r="E54" i="6"/>
  <c r="E40" i="6"/>
  <c r="E27" i="6"/>
  <c r="E13" i="6"/>
  <c r="E160" i="6"/>
  <c r="E165" i="6"/>
  <c r="D142" i="6"/>
  <c r="D129" i="6"/>
  <c r="D116" i="6"/>
  <c r="D102" i="6"/>
  <c r="D89" i="6"/>
  <c r="D74" i="6"/>
  <c r="D61" i="6"/>
  <c r="D47" i="6"/>
  <c r="D34" i="6"/>
  <c r="D20" i="6"/>
  <c r="D162" i="6"/>
  <c r="D135" i="6"/>
  <c r="D122" i="6"/>
  <c r="D109" i="6"/>
  <c r="D96" i="6"/>
  <c r="D83" i="6"/>
  <c r="D68" i="6"/>
  <c r="D54" i="6"/>
  <c r="D40" i="6"/>
  <c r="D27" i="6"/>
  <c r="D13" i="6"/>
  <c r="D160" i="6"/>
  <c r="D165" i="6"/>
  <c r="G163" i="6"/>
  <c r="G161" i="6"/>
  <c r="C135" i="6"/>
  <c r="C122" i="6"/>
  <c r="C96" i="6"/>
  <c r="C83" i="6"/>
  <c r="C68" i="6"/>
  <c r="C54" i="6"/>
  <c r="C40" i="6"/>
  <c r="C27" i="6"/>
  <c r="C13" i="6"/>
  <c r="C155" i="6"/>
  <c r="C142" i="6"/>
  <c r="C129" i="6"/>
  <c r="C116" i="6"/>
  <c r="C102" i="6"/>
  <c r="C89" i="6"/>
  <c r="C74" i="6"/>
  <c r="C61" i="6"/>
  <c r="C47" i="6"/>
  <c r="C34" i="6"/>
  <c r="C20" i="6"/>
  <c r="C156" i="6"/>
  <c r="C158" i="6"/>
  <c r="G143" i="6"/>
  <c r="G130" i="6"/>
  <c r="G117" i="6"/>
  <c r="G103" i="6"/>
  <c r="G90" i="6"/>
  <c r="G75" i="6"/>
  <c r="G62" i="6"/>
  <c r="G48" i="6"/>
  <c r="G35" i="6"/>
  <c r="G21" i="6"/>
  <c r="G144" i="6"/>
  <c r="G145" i="6"/>
  <c r="F143" i="6"/>
  <c r="F130" i="6"/>
  <c r="F117" i="6"/>
  <c r="F103" i="6"/>
  <c r="F90" i="6"/>
  <c r="F75" i="6"/>
  <c r="F62" i="6"/>
  <c r="F48" i="6"/>
  <c r="F35" i="6"/>
  <c r="F21" i="6"/>
  <c r="F144" i="6"/>
  <c r="F145" i="6"/>
  <c r="E143" i="6"/>
  <c r="E130" i="6"/>
  <c r="E117" i="6"/>
  <c r="E103" i="6"/>
  <c r="E90" i="6"/>
  <c r="E75" i="6"/>
  <c r="E62" i="6"/>
  <c r="E48" i="6"/>
  <c r="E35" i="6"/>
  <c r="E21" i="6"/>
  <c r="E144" i="6"/>
  <c r="E145" i="6"/>
  <c r="D143" i="6"/>
  <c r="D130" i="6"/>
  <c r="D117" i="6"/>
  <c r="D103" i="6"/>
  <c r="D90" i="6"/>
  <c r="D75" i="6"/>
  <c r="D62" i="6"/>
  <c r="D48" i="6"/>
  <c r="D35" i="6"/>
  <c r="D21" i="6"/>
  <c r="D144" i="6"/>
  <c r="D145" i="6"/>
  <c r="C143" i="6"/>
  <c r="C130" i="6"/>
  <c r="C117" i="6"/>
  <c r="C103" i="6"/>
  <c r="C90" i="6"/>
  <c r="C75" i="6"/>
  <c r="C62" i="6"/>
  <c r="C48" i="6"/>
  <c r="C35" i="6"/>
  <c r="C21" i="6"/>
  <c r="C144" i="6"/>
  <c r="C145" i="6"/>
  <c r="G153" i="5"/>
  <c r="G139" i="5"/>
  <c r="G125" i="5"/>
  <c r="G110" i="5"/>
  <c r="G96" i="5"/>
  <c r="G80" i="5"/>
  <c r="G66" i="5"/>
  <c r="G51" i="5"/>
  <c r="G37" i="5"/>
  <c r="G22" i="5"/>
  <c r="G173" i="5"/>
  <c r="G145" i="5"/>
  <c r="G132" i="5"/>
  <c r="G117" i="5"/>
  <c r="G103" i="5"/>
  <c r="G89" i="5"/>
  <c r="G73" i="5"/>
  <c r="G58" i="5"/>
  <c r="G44" i="5"/>
  <c r="G29" i="5"/>
  <c r="G14" i="5"/>
  <c r="G171" i="5"/>
  <c r="G176" i="5"/>
  <c r="G177" i="5"/>
  <c r="F153" i="5"/>
  <c r="F139" i="5"/>
  <c r="F125" i="5"/>
  <c r="F110" i="5"/>
  <c r="F96" i="5"/>
  <c r="F80" i="5"/>
  <c r="F66" i="5"/>
  <c r="F51" i="5"/>
  <c r="F37" i="5"/>
  <c r="F22" i="5"/>
  <c r="F173" i="5"/>
  <c r="F145" i="5"/>
  <c r="F132" i="5"/>
  <c r="F117" i="5"/>
  <c r="F103" i="5"/>
  <c r="F89" i="5"/>
  <c r="F73" i="5"/>
  <c r="F58" i="5"/>
  <c r="F44" i="5"/>
  <c r="F29" i="5"/>
  <c r="F14" i="5"/>
  <c r="F171" i="5"/>
  <c r="F176" i="5"/>
  <c r="E153" i="5"/>
  <c r="E139" i="5"/>
  <c r="E125" i="5"/>
  <c r="E110" i="5"/>
  <c r="E96" i="5"/>
  <c r="E80" i="5"/>
  <c r="E66" i="5"/>
  <c r="E51" i="5"/>
  <c r="E37" i="5"/>
  <c r="E22" i="5"/>
  <c r="E173" i="5"/>
  <c r="E145" i="5"/>
  <c r="E132" i="5"/>
  <c r="E117" i="5"/>
  <c r="E103" i="5"/>
  <c r="E89" i="5"/>
  <c r="E73" i="5"/>
  <c r="E58" i="5"/>
  <c r="E44" i="5"/>
  <c r="E29" i="5"/>
  <c r="E14" i="5"/>
  <c r="E171" i="5"/>
  <c r="E176" i="5"/>
  <c r="D153" i="5"/>
  <c r="D139" i="5"/>
  <c r="D125" i="5"/>
  <c r="D110" i="5"/>
  <c r="D96" i="5"/>
  <c r="D80" i="5"/>
  <c r="D66" i="5"/>
  <c r="D51" i="5"/>
  <c r="D37" i="5"/>
  <c r="D22" i="5"/>
  <c r="D173" i="5"/>
  <c r="D145" i="5"/>
  <c r="D132" i="5"/>
  <c r="D117" i="5"/>
  <c r="D103" i="5"/>
  <c r="D89" i="5"/>
  <c r="D73" i="5"/>
  <c r="D58" i="5"/>
  <c r="D44" i="5"/>
  <c r="D29" i="5"/>
  <c r="D14" i="5"/>
  <c r="D171" i="5"/>
  <c r="D176" i="5"/>
  <c r="G174" i="5"/>
  <c r="G172" i="5"/>
  <c r="C145" i="5"/>
  <c r="C132" i="5"/>
  <c r="C103" i="5"/>
  <c r="C89" i="5"/>
  <c r="C73" i="5"/>
  <c r="C58" i="5"/>
  <c r="C44" i="5"/>
  <c r="C29" i="5"/>
  <c r="C14" i="5"/>
  <c r="C166" i="5"/>
  <c r="C153" i="5"/>
  <c r="C139" i="5"/>
  <c r="C125" i="5"/>
  <c r="C110" i="5"/>
  <c r="C96" i="5"/>
  <c r="C80" i="5"/>
  <c r="C66" i="5"/>
  <c r="C37" i="5"/>
  <c r="C22" i="5"/>
  <c r="C167" i="5"/>
  <c r="C169" i="5"/>
  <c r="G154" i="5"/>
  <c r="G140" i="5"/>
  <c r="G126" i="5"/>
  <c r="G111" i="5"/>
  <c r="G97" i="5"/>
  <c r="G81" i="5"/>
  <c r="G67" i="5"/>
  <c r="G52" i="5"/>
  <c r="G38" i="5"/>
  <c r="G23" i="5"/>
  <c r="G155" i="5"/>
  <c r="G156" i="5"/>
  <c r="F154" i="5"/>
  <c r="F140" i="5"/>
  <c r="F126" i="5"/>
  <c r="F111" i="5"/>
  <c r="F97" i="5"/>
  <c r="F81" i="5"/>
  <c r="F67" i="5"/>
  <c r="F52" i="5"/>
  <c r="F38" i="5"/>
  <c r="F23" i="5"/>
  <c r="F155" i="5"/>
  <c r="F156" i="5"/>
  <c r="E154" i="5"/>
  <c r="E140" i="5"/>
  <c r="E126" i="5"/>
  <c r="E111" i="5"/>
  <c r="E97" i="5"/>
  <c r="E81" i="5"/>
  <c r="E67" i="5"/>
  <c r="E52" i="5"/>
  <c r="E38" i="5"/>
  <c r="E23" i="5"/>
  <c r="E155" i="5"/>
  <c r="E156" i="5"/>
  <c r="D154" i="5"/>
  <c r="D140" i="5"/>
  <c r="D126" i="5"/>
  <c r="D111" i="5"/>
  <c r="D97" i="5"/>
  <c r="D81" i="5"/>
  <c r="D67" i="5"/>
  <c r="D52" i="5"/>
  <c r="D38" i="5"/>
  <c r="D23" i="5"/>
  <c r="D155" i="5"/>
  <c r="D156" i="5"/>
  <c r="C154" i="5"/>
  <c r="C140" i="5"/>
  <c r="C126" i="5"/>
  <c r="C111" i="5"/>
  <c r="C97" i="5"/>
  <c r="C81" i="5"/>
  <c r="C67" i="5"/>
  <c r="C52" i="5"/>
  <c r="C38" i="5"/>
  <c r="C23" i="5"/>
  <c r="C155" i="5"/>
  <c r="C156" i="5"/>
  <c r="G125" i="4"/>
  <c r="F125" i="4"/>
  <c r="E125" i="4"/>
  <c r="D125" i="4"/>
  <c r="C125" i="4"/>
  <c r="G162" i="4"/>
  <c r="D162" i="4"/>
  <c r="E162" i="4"/>
  <c r="F162" i="4"/>
  <c r="C162" i="4"/>
  <c r="C170" i="4"/>
  <c r="C173" i="4"/>
  <c r="D68" i="4"/>
  <c r="E68" i="4"/>
  <c r="F68" i="4"/>
  <c r="G68" i="4"/>
  <c r="C68" i="4"/>
  <c r="D49" i="4"/>
  <c r="E49" i="4"/>
  <c r="F49" i="4"/>
  <c r="G49" i="4"/>
  <c r="C49" i="4"/>
  <c r="D170" i="4"/>
  <c r="E170" i="4"/>
  <c r="F170" i="4"/>
  <c r="G170" i="4"/>
  <c r="D187" i="4"/>
  <c r="E187" i="4"/>
  <c r="F187" i="4"/>
  <c r="G187" i="4"/>
  <c r="C187" i="4"/>
  <c r="D151" i="4"/>
  <c r="E151" i="4"/>
  <c r="F151" i="4"/>
  <c r="G151" i="4"/>
  <c r="C151" i="4"/>
  <c r="D132" i="4"/>
  <c r="E132" i="4"/>
  <c r="F132" i="4"/>
  <c r="G132" i="4"/>
  <c r="C132" i="4"/>
  <c r="D113" i="4"/>
  <c r="E113" i="4"/>
  <c r="F113" i="4"/>
  <c r="G113" i="4"/>
  <c r="C113" i="4"/>
  <c r="G94" i="4"/>
  <c r="D94" i="4"/>
  <c r="E94" i="4"/>
  <c r="F94" i="4"/>
  <c r="C94" i="4"/>
  <c r="D76" i="4"/>
  <c r="E76" i="4"/>
  <c r="F76" i="4"/>
  <c r="G76" i="4"/>
  <c r="C76" i="4"/>
  <c r="F57" i="4"/>
  <c r="G57" i="4"/>
  <c r="D57" i="4"/>
  <c r="E57" i="4"/>
  <c r="C57" i="4"/>
  <c r="G39" i="4"/>
  <c r="F39" i="4"/>
  <c r="E39" i="4"/>
  <c r="D39" i="4"/>
  <c r="C39" i="4"/>
  <c r="D31" i="4"/>
  <c r="E31" i="4"/>
  <c r="F31" i="4"/>
  <c r="G31" i="4"/>
  <c r="C31" i="4"/>
  <c r="C25" i="4"/>
  <c r="G22" i="4"/>
  <c r="F22" i="4"/>
  <c r="E22" i="4"/>
  <c r="D22" i="4"/>
  <c r="C22" i="4"/>
  <c r="G14" i="4"/>
  <c r="F14" i="4"/>
  <c r="D14" i="4"/>
  <c r="E14" i="4"/>
  <c r="C14" i="4"/>
  <c r="C174" i="4"/>
  <c r="C26" i="4"/>
  <c r="F190" i="4"/>
  <c r="G190" i="4"/>
  <c r="D190" i="4"/>
  <c r="E179" i="4"/>
  <c r="F179" i="4"/>
  <c r="F191" i="4"/>
  <c r="G179" i="4"/>
  <c r="D179" i="4"/>
  <c r="E173" i="4"/>
  <c r="F173" i="4"/>
  <c r="G173" i="4"/>
  <c r="D173" i="4"/>
  <c r="E154" i="4"/>
  <c r="F154" i="4"/>
  <c r="G154" i="4"/>
  <c r="D154" i="4"/>
  <c r="E143" i="4"/>
  <c r="F143" i="4"/>
  <c r="G143" i="4"/>
  <c r="D143" i="4"/>
  <c r="D155" i="4"/>
  <c r="E135" i="4"/>
  <c r="F135" i="4"/>
  <c r="G135" i="4"/>
  <c r="D135" i="4"/>
  <c r="G136" i="4"/>
  <c r="E116" i="4"/>
  <c r="F116" i="4"/>
  <c r="G116" i="4"/>
  <c r="D116" i="4"/>
  <c r="E106" i="4"/>
  <c r="E117" i="4"/>
  <c r="F106" i="4"/>
  <c r="F117" i="4"/>
  <c r="G106" i="4"/>
  <c r="G117" i="4"/>
  <c r="D106" i="4"/>
  <c r="E97" i="4"/>
  <c r="E87" i="4"/>
  <c r="E98" i="4"/>
  <c r="F97" i="4"/>
  <c r="G97" i="4"/>
  <c r="D97" i="4"/>
  <c r="F87" i="4"/>
  <c r="G87" i="4"/>
  <c r="D87" i="4"/>
  <c r="E79" i="4"/>
  <c r="E80" i="4"/>
  <c r="F79" i="4"/>
  <c r="G79" i="4"/>
  <c r="D79" i="4"/>
  <c r="E60" i="4"/>
  <c r="E61" i="4"/>
  <c r="F60" i="4"/>
  <c r="G60" i="4"/>
  <c r="D60" i="4"/>
  <c r="E42" i="4"/>
  <c r="F42" i="4"/>
  <c r="G42" i="4"/>
  <c r="G43" i="4"/>
  <c r="D42" i="4"/>
  <c r="E43" i="4"/>
  <c r="G61" i="4"/>
  <c r="F155" i="4"/>
  <c r="D174" i="4"/>
  <c r="F174" i="4"/>
  <c r="D191" i="4"/>
  <c r="G80" i="4"/>
  <c r="E136" i="4"/>
  <c r="E25" i="4"/>
  <c r="F25" i="4"/>
  <c r="G25" i="4"/>
  <c r="D25" i="4"/>
  <c r="E211" i="4"/>
  <c r="F211" i="4"/>
  <c r="G211" i="4"/>
  <c r="G212" i="4"/>
  <c r="D211" i="4"/>
  <c r="C190" i="4"/>
  <c r="C179" i="4"/>
  <c r="C154" i="4"/>
  <c r="C143" i="4"/>
  <c r="C135" i="4"/>
  <c r="C116" i="4"/>
  <c r="C106" i="4"/>
  <c r="C97" i="4"/>
  <c r="C87" i="4"/>
  <c r="C79" i="4"/>
  <c r="C60" i="4"/>
  <c r="C61" i="4"/>
  <c r="C42" i="4"/>
  <c r="E155" i="4"/>
  <c r="G191" i="4"/>
  <c r="E191" i="4"/>
  <c r="D136" i="4"/>
  <c r="E174" i="4"/>
  <c r="E213" i="4"/>
  <c r="E208" i="4"/>
  <c r="D208" i="4"/>
  <c r="G174" i="4"/>
  <c r="D80" i="4"/>
  <c r="G213" i="4"/>
  <c r="G214" i="4"/>
  <c r="D213" i="4"/>
  <c r="F213" i="4"/>
  <c r="D98" i="4"/>
  <c r="F208" i="4"/>
  <c r="F215" i="4"/>
  <c r="G155" i="4"/>
  <c r="G208" i="4"/>
  <c r="G209" i="4"/>
  <c r="G98" i="4"/>
  <c r="D61" i="4"/>
  <c r="C136" i="4"/>
  <c r="C155" i="4"/>
  <c r="C191" i="4"/>
  <c r="F80" i="4"/>
  <c r="D26" i="4"/>
  <c r="D43" i="4"/>
  <c r="F43" i="4"/>
  <c r="F61" i="4"/>
  <c r="F98" i="4"/>
  <c r="D117" i="4"/>
  <c r="C43" i="4"/>
  <c r="C80" i="4"/>
  <c r="C98" i="4"/>
  <c r="C117" i="4"/>
  <c r="C203" i="4"/>
  <c r="G26" i="4"/>
  <c r="E26" i="4"/>
  <c r="F136" i="4"/>
  <c r="F26" i="4"/>
  <c r="D215" i="4"/>
  <c r="C204" i="4"/>
  <c r="E192" i="4"/>
  <c r="E193" i="4"/>
  <c r="E215" i="4"/>
  <c r="G192" i="4"/>
  <c r="G193" i="4"/>
  <c r="G215" i="4"/>
  <c r="G216" i="4"/>
  <c r="F192" i="4"/>
  <c r="F193" i="4"/>
  <c r="D192" i="4"/>
  <c r="D193" i="4"/>
  <c r="C192" i="4"/>
  <c r="C193" i="4"/>
  <c r="C205" i="4"/>
  <c r="C206" i="4"/>
</calcChain>
</file>

<file path=xl/sharedStrings.xml><?xml version="1.0" encoding="utf-8"?>
<sst xmlns="http://schemas.openxmlformats.org/spreadsheetml/2006/main" count="764" uniqueCount="151">
  <si>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</si>
  <si>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</si>
  <si>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</si>
  <si>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</si>
  <si>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</si>
  <si>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</si>
  <si>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</si>
  <si>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</si>
  <si>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</si>
  <si>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</si>
  <si>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Свекольник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</si>
  <si>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</si>
  <si>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</si>
  <si>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</si>
  <si>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</si>
  <si>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</si>
  <si>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</si>
  <si>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</si>
  <si>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</si>
  <si>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</si>
  <si>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</si>
  <si>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</si>
  <si>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Чай с лимоном</t>
  </si>
  <si>
    <t>Каша гречневая рассыпчатая</t>
  </si>
  <si>
    <t>Компот из кураги</t>
  </si>
  <si>
    <t>Кисломолочный продукт</t>
  </si>
  <si>
    <t>День 3</t>
  </si>
  <si>
    <t>Батон нарезной</t>
  </si>
  <si>
    <t>Сыр твердый порциями</t>
  </si>
  <si>
    <t>Масло сливочное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</si>
  <si>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</si>
  <si>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</si>
  <si>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</si>
  <si>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Компот из замороженной ягоды</t>
  </si>
  <si>
    <t>Ватрушки с повидлом</t>
  </si>
  <si>
    <t>День 4</t>
  </si>
  <si>
    <t>Суп картофельный с макаронными изделиями на курином бульоне</t>
  </si>
  <si>
    <t>Каша из гороха с маслом</t>
  </si>
  <si>
    <t>Сок фруктовый, плодовый, ягодный , томатный</t>
  </si>
  <si>
    <t>Косичка с сахаром</t>
  </si>
  <si>
    <t>День 5</t>
  </si>
  <si>
    <t>Пирожки печеные из сдобного теста с картофелем</t>
  </si>
  <si>
    <t>Борщ с капустой и картофелем вегетарианский со сметаной</t>
  </si>
  <si>
    <t>День 7</t>
  </si>
  <si>
    <t>Суп-лапша на курином бульоне</t>
  </si>
  <si>
    <t>День 8</t>
  </si>
  <si>
    <t>Суп картофельный с бобовыми вегетарианский</t>
  </si>
  <si>
    <t>Пирожки печеные из дрожжевого теста с капустой и яйцом</t>
  </si>
  <si>
    <t>День 9</t>
  </si>
  <si>
    <t>Каша из хлопьев овсяных "Геркулес" жидкая</t>
  </si>
  <si>
    <t>Каша пшеничная рассыпчатая</t>
  </si>
  <si>
    <t>Пирожки печеные из сдобного теста с повидлом</t>
  </si>
  <si>
    <t>День 10</t>
  </si>
  <si>
    <t>Макаронные изделия, запеченные с сыром</t>
  </si>
  <si>
    <t>Рассольник ленинградский вегетарианский</t>
  </si>
  <si>
    <t>Рагу из овощей</t>
  </si>
  <si>
    <t>ИТОГО ЗА ВЕСЬ ПЕРИОД:</t>
  </si>
  <si>
    <t>СРЕДНЕЕ ЗНАЧЕНИЕ ЗА ПЕРИОД:</t>
  </si>
  <si>
    <t>Неделя 2 День 6</t>
  </si>
  <si>
    <t xml:space="preserve">Выход, гр </t>
  </si>
  <si>
    <t>завтрак</t>
  </si>
  <si>
    <t xml:space="preserve">обед </t>
  </si>
  <si>
    <t xml:space="preserve">полдник </t>
  </si>
  <si>
    <t>НОРМА ЗАВТРАК МР 2.40179-20</t>
  </si>
  <si>
    <t>НОРМА ОБЕД МР 2.40179-20</t>
  </si>
  <si>
    <t>Норма среднее значение СанПиН 2.3/2.4.3590-20 Приложение N 10 Таблица 1, Таблица 3</t>
  </si>
  <si>
    <t xml:space="preserve">Фактическое среднее значение по меню </t>
  </si>
  <si>
    <t>Завтрак</t>
  </si>
  <si>
    <t>Обед</t>
  </si>
  <si>
    <t>Полдник</t>
  </si>
  <si>
    <t>Картофель отварной с маслом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</si>
  <si>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</si>
  <si>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</si>
  <si>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</si>
  <si>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</si>
  <si>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</si>
  <si>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</si>
  <si>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</si>
  <si>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Яйцо варёное</t>
  </si>
  <si>
    <t>444/505</t>
  </si>
  <si>
    <t>Омлет натуральный</t>
  </si>
  <si>
    <t>437/505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</si>
  <si>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</si>
  <si>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</si>
  <si>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</si>
  <si>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Средняя всего за день</t>
  </si>
  <si>
    <t>Распределение ЭЦ в полдник при норме 10-15%</t>
  </si>
  <si>
    <t>274/505</t>
  </si>
  <si>
    <t>128/505</t>
  </si>
  <si>
    <t>Каша молочная"Дружба"</t>
  </si>
  <si>
    <t>Каша манная молочная</t>
  </si>
  <si>
    <t xml:space="preserve">Каша рисовая молочная </t>
  </si>
  <si>
    <t>ООО" БОЛЬШАЯ ПЕРЕМЕНА"</t>
  </si>
  <si>
    <t>Кисель из ягод</t>
  </si>
  <si>
    <t>Сок фруктовый, плодовый, ягодный</t>
  </si>
  <si>
    <t>Зелёный горошек консервированный</t>
  </si>
  <si>
    <t>Кукуруза консервированная припущеная</t>
  </si>
  <si>
    <t>Распределение ЭЦ в завтрак,обед, полдник при норме 60-75%</t>
  </si>
  <si>
    <t>7-11 лет</t>
  </si>
  <si>
    <t>Булочка фруктовая / Кондитерские изделия</t>
  </si>
  <si>
    <t>Рассольник ленинградский на м/к бульоне</t>
  </si>
  <si>
    <t>Пирожки печеные из дрожжевого теста с яблочным фаршем / Кондитерские изделия</t>
  </si>
  <si>
    <t>Суп картофельный с бобовыми на м/к бульоне</t>
  </si>
  <si>
    <t>Булочка домашняя / Кондитерские изделия</t>
  </si>
  <si>
    <t>Щи из свежей капусты с картофелем на м/к бульоне</t>
  </si>
  <si>
    <t>Булочка дорожная с повидлом / Кондитерские изделия</t>
  </si>
  <si>
    <t>408/268</t>
  </si>
  <si>
    <t>Напиток  витаминаминизированный / Напиток из шиповника</t>
  </si>
  <si>
    <t>101/388</t>
  </si>
  <si>
    <t>Котлета по домашнему в соусе красном (60/30)</t>
  </si>
  <si>
    <t>Кнели из кур с рисом   (60/30)</t>
  </si>
  <si>
    <t>Рыба, тушенная в томатном соусе с овощами  (60/30)</t>
  </si>
  <si>
    <t>Плов из птицы  (160/80)</t>
  </si>
  <si>
    <t>Котлеты куриные, припущенные с соусом (60/30)</t>
  </si>
  <si>
    <t>Фрикадельки мясные с соусом красным  (60/30)</t>
  </si>
  <si>
    <t>Рагу из птицы (170/70)</t>
  </si>
  <si>
    <t>Жаркое по домашнему  (180/60)</t>
  </si>
  <si>
    <t>Плов из отварной птицы (160/80)</t>
  </si>
  <si>
    <t>Суфле из кур с соусом / Биточки мясные Нежные с соусом (60/30)</t>
  </si>
  <si>
    <t>Биточки рыбные с соусом/Котлеты рыбные из минтая Фирменныес соусом    (60/30)</t>
  </si>
  <si>
    <t>Шницели куриные, припущенные с соусом/Котлеты куриные, припущенные с соусом  (60/30)</t>
  </si>
  <si>
    <t>Тефтели из говядины "ежики" с соусом / Тефтели мясные с соусом  (60/30)</t>
  </si>
  <si>
    <t>Плюшка Московская</t>
  </si>
  <si>
    <t>Булочка сахарная</t>
  </si>
  <si>
    <t>Запеканка из творога с молоком сгущёным (150/50)</t>
  </si>
  <si>
    <r>
      <t xml:space="preserve">от 12 лет </t>
    </r>
    <r>
      <rPr>
        <b/>
        <i/>
        <sz val="10"/>
        <rFont val="Arial Cyr"/>
        <charset val="204"/>
      </rPr>
      <t>(ПЛАТНИКИ)</t>
    </r>
  </si>
  <si>
    <t>Морковь туш-я с курагой</t>
  </si>
  <si>
    <t>Котлета по домашнему в соусе красном (90/20)</t>
  </si>
  <si>
    <t>Кабачковая икра</t>
  </si>
  <si>
    <t>пр/53</t>
  </si>
  <si>
    <t>Кнели из кур с рисом (70/30)</t>
  </si>
  <si>
    <t>Каша манная молочная с маслом сливочным</t>
  </si>
  <si>
    <t>Рыба, тушенная в томатном соусе с овощами (70/30)/Котлеты рыбные из минтая Фирменныес соусом (90/20)</t>
  </si>
  <si>
    <t>100/110</t>
  </si>
  <si>
    <t>Плов из птицы (200/80)</t>
  </si>
  <si>
    <t>Салат из моркови с яблоком</t>
  </si>
  <si>
    <t>Котлеты куриные, припущенные с соусом (90/20)</t>
  </si>
  <si>
    <t>Фрикадельки мясные с соусом красным (90/20)</t>
  </si>
  <si>
    <t>Салат из белокочанной капусты</t>
  </si>
  <si>
    <t>Рагу из птицы (200/80)</t>
  </si>
  <si>
    <t>Жаркое по домашнему  (200/80)</t>
  </si>
  <si>
    <t>Плов из отварной птицы (200/80)</t>
  </si>
  <si>
    <t>Суфле из кур с соусом (70/30)/ Биточки мясные Нежные с соусом(90/20)</t>
  </si>
  <si>
    <t>Котлеты рыбные из минтая Фирменные с соусом (90/20)</t>
  </si>
  <si>
    <t>Тефтели мясные с соусом (90/20)</t>
  </si>
  <si>
    <t>Распределение ЭЦ в завтрак,обед при норме 50-60%</t>
  </si>
  <si>
    <r>
      <t xml:space="preserve">от 12 лет  </t>
    </r>
    <r>
      <rPr>
        <b/>
        <sz val="10"/>
        <rFont val="Arial Cyr"/>
        <charset val="204"/>
      </rPr>
      <t>(дотация)</t>
    </r>
  </si>
  <si>
    <t>Жаркое по домашнему (200/80)</t>
  </si>
  <si>
    <t>Биточки рыбные с соусом/Котлеты рыбные из минтая Фирменныес соусом (90/20)</t>
  </si>
  <si>
    <t>Шницели куриные, припущенные с соусом/Котлеты куриные, припущенные с соусом (90/20)</t>
  </si>
  <si>
    <t>Булочка Веснушка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</si>
</sst>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3" xfId="0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1" fillId="0" borderId="4" xfId="0" applyFont="1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/>
    <xf numFmtId="2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9" fontId="0" fillId="0" borderId="3" xfId="0" applyNumberFormat="1" applyFont="1" applyBorder="1"/>
    <xf numFmtId="9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top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2" borderId="1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vertical="center" wrapText="1"/>
    </xf>
    <xf numFmtId="1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left" vertical="top" wrapText="1"/>
    </xf>
    <xf numFmtId="1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wrapText="1"/>
    </xf>
    <xf numFmtId="0" fontId="0" fillId="2" borderId="10" xfId="0" applyNumberForma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right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right" wrapText="1"/>
    </xf>
    <xf numFmtId="0" fontId="0" fillId="2" borderId="1" xfId="0" applyFill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vertical="top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164" fontId="0" fillId="2" borderId="3" xfId="0" applyNumberFormat="1" applyFill="1" applyBorder="1" applyAlignment="1">
      <alignment horizontal="center"/>
    </xf>
    <xf numFmtId="0" fontId="0" fillId="2" borderId="6" xfId="0" applyFill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/>
    </xf>
    <xf numFmtId="0" fontId="4" fillId="2" borderId="3" xfId="0" applyFont="1" applyFill="1" applyBorder="1"/>
    <xf numFmtId="2" fontId="0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9" fontId="0" fillId="2" borderId="3" xfId="0" applyNumberFormat="1" applyFont="1" applyFill="1" applyBorder="1"/>
    <xf numFmtId="0" fontId="0" fillId="2" borderId="3" xfId="0" applyFont="1" applyFill="1" applyBorder="1"/>
    <xf numFmtId="9" fontId="0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view="pageBreakPreview" topLeftCell="A163" zoomScale="60" zoomScaleNormal="100" workbookViewId="0">
      <selection activeCell="E195" sqref="E195"/>
    </sheetView>
  </sheetViews>
  <sheetFormatPr defaultRowHeight="13.2" x14ac:dyDescent="0.25"/>
  <cols>
    <col min="1" max="1" width="12" style="127" customWidth="1"/>
    <col min="2" max="2" width="56.88671875" style="192" customWidth="1"/>
    <col min="3" max="3" width="10.6640625" style="129" customWidth="1"/>
    <col min="4" max="4" width="10.88671875" style="130" customWidth="1"/>
    <col min="5" max="5" width="9.44140625" style="130" customWidth="1"/>
    <col min="6" max="6" width="10.88671875" style="130" customWidth="1"/>
    <col min="7" max="7" width="11.44140625" style="130" customWidth="1"/>
    <col min="8" max="8" width="10.6640625" style="131" customWidth="1"/>
  </cols>
  <sheetData>
    <row r="1" spans="1:8" x14ac:dyDescent="0.25">
      <c r="B1" s="128" t="s">
        <v>92</v>
      </c>
    </row>
    <row r="2" spans="1:8" s="1" customFormat="1" ht="26.4" x14ac:dyDescent="0.25">
      <c r="A2" s="132" t="s">
        <v>3</v>
      </c>
      <c r="B2" s="133" t="s">
        <v>98</v>
      </c>
      <c r="C2" s="134"/>
      <c r="D2" s="135"/>
      <c r="E2" s="135"/>
      <c r="F2" s="135"/>
      <c r="G2" s="135"/>
      <c r="H2" s="136"/>
    </row>
    <row r="3" spans="1:8" s="1" customFormat="1" ht="16.5" customHeight="1" x14ac:dyDescent="0.25">
      <c r="A3" s="137"/>
      <c r="B3" s="133"/>
      <c r="C3" s="134"/>
      <c r="D3" s="135"/>
      <c r="E3" s="135"/>
      <c r="F3" s="135"/>
      <c r="G3" s="135"/>
      <c r="H3" s="136"/>
    </row>
    <row r="4" spans="1:8" s="3" customFormat="1" ht="38.25" customHeight="1" x14ac:dyDescent="0.25">
      <c r="A4" s="138" t="s">
        <v>0</v>
      </c>
      <c r="B4" s="139" t="s">
        <v>1</v>
      </c>
      <c r="C4" s="140" t="s">
        <v>2</v>
      </c>
      <c r="D4" s="139" t="s">
        <v>75</v>
      </c>
      <c r="E4" s="139"/>
      <c r="F4" s="139"/>
      <c r="G4" s="139" t="s">
        <v>71</v>
      </c>
      <c r="H4" s="141" t="s">
        <v>76</v>
      </c>
    </row>
    <row r="5" spans="1:8" s="4" customFormat="1" ht="13.5" customHeight="1" x14ac:dyDescent="0.25">
      <c r="A5" s="138"/>
      <c r="B5" s="139"/>
      <c r="C5" s="140"/>
      <c r="D5" s="142" t="s">
        <v>72</v>
      </c>
      <c r="E5" s="142" t="s">
        <v>73</v>
      </c>
      <c r="F5" s="142" t="s">
        <v>74</v>
      </c>
      <c r="G5" s="139"/>
      <c r="H5" s="141"/>
    </row>
    <row r="6" spans="1:8" s="5" customFormat="1" ht="12.75" customHeight="1" x14ac:dyDescent="0.25">
      <c r="A6" s="143" t="s">
        <v>4</v>
      </c>
      <c r="B6" s="143"/>
      <c r="C6" s="143"/>
      <c r="D6" s="143"/>
      <c r="E6" s="143"/>
      <c r="F6" s="143"/>
      <c r="G6" s="143"/>
      <c r="H6" s="143"/>
    </row>
    <row r="7" spans="1:8" ht="12.75" customHeight="1" x14ac:dyDescent="0.25">
      <c r="A7" s="144" t="s">
        <v>5</v>
      </c>
      <c r="B7" s="145" t="s">
        <v>89</v>
      </c>
      <c r="C7" s="146">
        <v>200</v>
      </c>
      <c r="D7" s="41">
        <v>5.8</v>
      </c>
      <c r="E7" s="41">
        <v>6.9</v>
      </c>
      <c r="F7" s="41">
        <v>36.1</v>
      </c>
      <c r="G7" s="41">
        <v>220.2</v>
      </c>
      <c r="H7" s="75">
        <v>175</v>
      </c>
    </row>
    <row r="8" spans="1:8" x14ac:dyDescent="0.25">
      <c r="A8" s="147"/>
      <c r="B8" s="42" t="s">
        <v>27</v>
      </c>
      <c r="C8" s="74">
        <v>40</v>
      </c>
      <c r="D8" s="41">
        <v>2.6</v>
      </c>
      <c r="E8" s="41">
        <v>0.8</v>
      </c>
      <c r="F8" s="41">
        <v>18.399999999999999</v>
      </c>
      <c r="G8" s="41">
        <v>92</v>
      </c>
      <c r="H8" s="75" t="s">
        <v>77</v>
      </c>
    </row>
    <row r="9" spans="1:8" x14ac:dyDescent="0.25">
      <c r="A9" s="147"/>
      <c r="B9" s="42" t="s">
        <v>28</v>
      </c>
      <c r="C9" s="74">
        <v>10</v>
      </c>
      <c r="D9" s="41">
        <v>2.2999999999999998</v>
      </c>
      <c r="E9" s="41">
        <v>2.95</v>
      </c>
      <c r="F9" s="41">
        <v>0</v>
      </c>
      <c r="G9" s="41">
        <v>47</v>
      </c>
      <c r="H9" s="75">
        <v>15</v>
      </c>
    </row>
    <row r="10" spans="1:8" x14ac:dyDescent="0.25">
      <c r="A10" s="147"/>
      <c r="B10" s="42" t="s">
        <v>29</v>
      </c>
      <c r="C10" s="74">
        <v>10</v>
      </c>
      <c r="D10" s="41">
        <v>0.1</v>
      </c>
      <c r="E10" s="41">
        <v>7.2</v>
      </c>
      <c r="F10" s="41">
        <v>0.13</v>
      </c>
      <c r="G10" s="41">
        <v>65.72</v>
      </c>
      <c r="H10" s="75">
        <v>14</v>
      </c>
    </row>
    <row r="11" spans="1:8" x14ac:dyDescent="0.25">
      <c r="A11" s="147"/>
      <c r="B11" s="42" t="s">
        <v>7</v>
      </c>
      <c r="C11" s="74">
        <v>200</v>
      </c>
      <c r="D11" s="41">
        <v>0.2</v>
      </c>
      <c r="E11" s="41">
        <v>0.1</v>
      </c>
      <c r="F11" s="41">
        <v>15</v>
      </c>
      <c r="G11" s="41">
        <v>60</v>
      </c>
      <c r="H11" s="75">
        <v>376</v>
      </c>
    </row>
    <row r="12" spans="1:8" x14ac:dyDescent="0.25">
      <c r="A12" s="147"/>
      <c r="B12" s="42" t="s">
        <v>78</v>
      </c>
      <c r="C12" s="74">
        <v>40</v>
      </c>
      <c r="D12" s="41">
        <v>5.0999999999999996</v>
      </c>
      <c r="E12" s="41">
        <v>4.5999999999999996</v>
      </c>
      <c r="F12" s="41">
        <v>0.3</v>
      </c>
      <c r="G12" s="41">
        <v>63</v>
      </c>
      <c r="H12" s="75">
        <v>209</v>
      </c>
    </row>
    <row r="13" spans="1:8" x14ac:dyDescent="0.25">
      <c r="A13" s="148"/>
      <c r="B13" s="42" t="s">
        <v>6</v>
      </c>
      <c r="C13" s="74">
        <v>100</v>
      </c>
      <c r="D13" s="41">
        <v>1.4</v>
      </c>
      <c r="E13" s="41">
        <v>0.3</v>
      </c>
      <c r="F13" s="41">
        <v>16</v>
      </c>
      <c r="G13" s="41">
        <v>72.3</v>
      </c>
      <c r="H13" s="75" t="s">
        <v>77</v>
      </c>
    </row>
    <row r="14" spans="1:8" s="5" customFormat="1" x14ac:dyDescent="0.25">
      <c r="A14" s="149" t="s">
        <v>8</v>
      </c>
      <c r="B14" s="116"/>
      <c r="C14" s="117">
        <f>SUM(C7:C13)</f>
        <v>600</v>
      </c>
      <c r="D14" s="117">
        <f>SUM(D7:D13)</f>
        <v>17.499999999999996</v>
      </c>
      <c r="E14" s="117">
        <f>SUM(E7:E13)</f>
        <v>22.850000000000005</v>
      </c>
      <c r="F14" s="117">
        <f>SUM(F7:F13)</f>
        <v>85.929999999999993</v>
      </c>
      <c r="G14" s="117">
        <f>SUM(G7:G13)</f>
        <v>620.21999999999991</v>
      </c>
      <c r="H14" s="120"/>
    </row>
    <row r="15" spans="1:8" s="5" customFormat="1" x14ac:dyDescent="0.25">
      <c r="A15" s="150" t="s">
        <v>9</v>
      </c>
      <c r="B15" s="42" t="s">
        <v>6</v>
      </c>
      <c r="C15" s="74">
        <v>100</v>
      </c>
      <c r="D15" s="41">
        <v>1.4</v>
      </c>
      <c r="E15" s="41">
        <v>0.3</v>
      </c>
      <c r="F15" s="41">
        <v>16</v>
      </c>
      <c r="G15" s="41">
        <v>72.3</v>
      </c>
      <c r="H15" s="75" t="s">
        <v>77</v>
      </c>
    </row>
    <row r="16" spans="1:8" x14ac:dyDescent="0.25">
      <c r="A16" s="151"/>
      <c r="B16" s="42" t="s">
        <v>10</v>
      </c>
      <c r="C16" s="74">
        <v>200</v>
      </c>
      <c r="D16" s="41">
        <v>5.88</v>
      </c>
      <c r="E16" s="41">
        <v>5</v>
      </c>
      <c r="F16" s="41">
        <v>14.13</v>
      </c>
      <c r="G16" s="41">
        <v>125</v>
      </c>
      <c r="H16" s="75">
        <v>82</v>
      </c>
    </row>
    <row r="17" spans="1:8" x14ac:dyDescent="0.25">
      <c r="A17" s="151"/>
      <c r="B17" s="42" t="s">
        <v>109</v>
      </c>
      <c r="C17" s="74">
        <v>90</v>
      </c>
      <c r="D17" s="41">
        <v>8.44</v>
      </c>
      <c r="E17" s="41">
        <v>10.029999999999999</v>
      </c>
      <c r="F17" s="41">
        <v>7.7</v>
      </c>
      <c r="G17" s="41">
        <v>135.47</v>
      </c>
      <c r="H17" s="75" t="s">
        <v>87</v>
      </c>
    </row>
    <row r="18" spans="1:8" x14ac:dyDescent="0.25">
      <c r="A18" s="151"/>
      <c r="B18" s="42" t="s">
        <v>11</v>
      </c>
      <c r="C18" s="74">
        <v>150</v>
      </c>
      <c r="D18" s="41">
        <v>5.5</v>
      </c>
      <c r="E18" s="41">
        <v>4.8</v>
      </c>
      <c r="F18" s="41">
        <v>38.299999999999997</v>
      </c>
      <c r="G18" s="41">
        <v>191</v>
      </c>
      <c r="H18" s="75">
        <v>334</v>
      </c>
    </row>
    <row r="19" spans="1:8" x14ac:dyDescent="0.25">
      <c r="A19" s="151"/>
      <c r="B19" s="42" t="s">
        <v>12</v>
      </c>
      <c r="C19" s="74">
        <v>200</v>
      </c>
      <c r="D19" s="41">
        <v>0.6</v>
      </c>
      <c r="E19" s="41">
        <v>0.1</v>
      </c>
      <c r="F19" s="41">
        <v>31.7</v>
      </c>
      <c r="G19" s="41">
        <v>131</v>
      </c>
      <c r="H19" s="75">
        <v>349</v>
      </c>
    </row>
    <row r="20" spans="1:8" x14ac:dyDescent="0.25">
      <c r="A20" s="151"/>
      <c r="B20" s="42" t="s">
        <v>13</v>
      </c>
      <c r="C20" s="74">
        <v>30</v>
      </c>
      <c r="D20" s="41">
        <v>3.2</v>
      </c>
      <c r="E20" s="41">
        <v>1.4</v>
      </c>
      <c r="F20" s="41">
        <v>13.1</v>
      </c>
      <c r="G20" s="41">
        <v>82.2</v>
      </c>
      <c r="H20" s="75" t="s">
        <v>77</v>
      </c>
    </row>
    <row r="21" spans="1:8" x14ac:dyDescent="0.25">
      <c r="A21" s="152"/>
      <c r="B21" s="42" t="s">
        <v>14</v>
      </c>
      <c r="C21" s="74">
        <v>30</v>
      </c>
      <c r="D21" s="41">
        <v>2.4</v>
      </c>
      <c r="E21" s="41">
        <v>0.5</v>
      </c>
      <c r="F21" s="41">
        <v>12</v>
      </c>
      <c r="G21" s="41">
        <v>66</v>
      </c>
      <c r="H21" s="75" t="s">
        <v>77</v>
      </c>
    </row>
    <row r="22" spans="1:8" s="5" customFormat="1" x14ac:dyDescent="0.25">
      <c r="A22" s="149" t="s">
        <v>15</v>
      </c>
      <c r="B22" s="116"/>
      <c r="C22" s="117">
        <f>SUM(C15:C21)</f>
        <v>800</v>
      </c>
      <c r="D22" s="153">
        <f>SUM(D15:D21)</f>
        <v>27.419999999999998</v>
      </c>
      <c r="E22" s="153">
        <f>SUM(E15:E21)</f>
        <v>22.13</v>
      </c>
      <c r="F22" s="153">
        <f>SUM(F15:F21)</f>
        <v>132.93</v>
      </c>
      <c r="G22" s="153">
        <f>SUM(G15:G21)</f>
        <v>802.97</v>
      </c>
      <c r="H22" s="120"/>
    </row>
    <row r="23" spans="1:8" x14ac:dyDescent="0.25">
      <c r="A23" s="149" t="s">
        <v>16</v>
      </c>
      <c r="B23" s="42" t="s">
        <v>17</v>
      </c>
      <c r="C23" s="154">
        <v>200</v>
      </c>
      <c r="D23" s="41">
        <v>0.1</v>
      </c>
      <c r="E23" s="41"/>
      <c r="F23" s="41">
        <v>27.9</v>
      </c>
      <c r="G23" s="41">
        <v>111</v>
      </c>
      <c r="H23" s="75">
        <v>396</v>
      </c>
    </row>
    <row r="24" spans="1:8" x14ac:dyDescent="0.25">
      <c r="A24" s="149"/>
      <c r="B24" s="42" t="s">
        <v>18</v>
      </c>
      <c r="C24" s="154">
        <v>100</v>
      </c>
      <c r="D24" s="41">
        <v>4.5999999999999996</v>
      </c>
      <c r="E24" s="41">
        <v>4</v>
      </c>
      <c r="F24" s="41">
        <v>26.8</v>
      </c>
      <c r="G24" s="41">
        <v>162</v>
      </c>
      <c r="H24" s="75">
        <v>738</v>
      </c>
    </row>
    <row r="25" spans="1:8" s="5" customFormat="1" x14ac:dyDescent="0.25">
      <c r="A25" s="149" t="s">
        <v>19</v>
      </c>
      <c r="B25" s="116"/>
      <c r="C25" s="117">
        <f>SUM(C23:C24)</f>
        <v>300</v>
      </c>
      <c r="D25" s="153">
        <f>SUM(D23:D24)</f>
        <v>4.6999999999999993</v>
      </c>
      <c r="E25" s="153">
        <f t="shared" ref="E25:G25" si="0">SUM(E23:E24)</f>
        <v>4</v>
      </c>
      <c r="F25" s="153">
        <f t="shared" si="0"/>
        <v>54.7</v>
      </c>
      <c r="G25" s="153">
        <f t="shared" si="0"/>
        <v>273</v>
      </c>
      <c r="H25" s="120"/>
    </row>
    <row r="26" spans="1:8" s="5" customFormat="1" ht="13.8" thickBot="1" x14ac:dyDescent="0.3">
      <c r="A26" s="155" t="s">
        <v>20</v>
      </c>
      <c r="B26" s="121"/>
      <c r="C26" s="117">
        <f>C25+C22+C14</f>
        <v>1700</v>
      </c>
      <c r="D26" s="156">
        <f>D25+D22+D14</f>
        <v>49.61999999999999</v>
      </c>
      <c r="E26" s="156">
        <f>E25+E22+E14</f>
        <v>48.980000000000004</v>
      </c>
      <c r="F26" s="156">
        <f>F25+F22+F14</f>
        <v>273.56</v>
      </c>
      <c r="G26" s="156">
        <f>G25+G22+G14</f>
        <v>1696.19</v>
      </c>
      <c r="H26" s="123"/>
    </row>
    <row r="27" spans="1:8" s="5" customFormat="1" x14ac:dyDescent="0.25">
      <c r="A27" s="157" t="s">
        <v>21</v>
      </c>
      <c r="B27" s="158"/>
      <c r="C27" s="158"/>
      <c r="D27" s="158"/>
      <c r="E27" s="158"/>
      <c r="F27" s="158"/>
      <c r="G27" s="158"/>
      <c r="H27" s="159"/>
    </row>
    <row r="28" spans="1:8" x14ac:dyDescent="0.25">
      <c r="A28" s="150" t="s">
        <v>5</v>
      </c>
      <c r="B28" s="42" t="s">
        <v>124</v>
      </c>
      <c r="C28" s="74">
        <v>200</v>
      </c>
      <c r="D28" s="41">
        <v>26.6</v>
      </c>
      <c r="E28" s="41">
        <v>13.6</v>
      </c>
      <c r="F28" s="41">
        <v>24.2</v>
      </c>
      <c r="G28" s="41">
        <v>332</v>
      </c>
      <c r="H28" s="75">
        <v>224</v>
      </c>
    </row>
    <row r="29" spans="1:8" x14ac:dyDescent="0.25">
      <c r="A29" s="151"/>
      <c r="B29" s="42" t="s">
        <v>99</v>
      </c>
      <c r="C29" s="74">
        <v>100</v>
      </c>
      <c r="D29" s="41">
        <v>3.5</v>
      </c>
      <c r="E29" s="41">
        <v>4</v>
      </c>
      <c r="F29" s="41">
        <v>27.8</v>
      </c>
      <c r="G29" s="41">
        <v>161</v>
      </c>
      <c r="H29" s="75">
        <v>617</v>
      </c>
    </row>
    <row r="30" spans="1:8" x14ac:dyDescent="0.25">
      <c r="A30" s="151"/>
      <c r="B30" s="42" t="s">
        <v>22</v>
      </c>
      <c r="C30" s="74">
        <v>200</v>
      </c>
      <c r="D30" s="41">
        <v>0.2</v>
      </c>
      <c r="E30" s="41"/>
      <c r="F30" s="41">
        <v>10.199999999999999</v>
      </c>
      <c r="G30" s="41">
        <v>41</v>
      </c>
      <c r="H30" s="75">
        <v>377</v>
      </c>
    </row>
    <row r="31" spans="1:8" s="5" customFormat="1" x14ac:dyDescent="0.25">
      <c r="A31" s="149" t="s">
        <v>8</v>
      </c>
      <c r="B31" s="116"/>
      <c r="C31" s="117">
        <f>SUM(C28:C30)</f>
        <v>500</v>
      </c>
      <c r="D31" s="117">
        <f>SUM(D28:D30)</f>
        <v>30.3</v>
      </c>
      <c r="E31" s="117">
        <f>SUM(E28:E30)</f>
        <v>17.600000000000001</v>
      </c>
      <c r="F31" s="117">
        <f>SUM(F28:F30)</f>
        <v>62.2</v>
      </c>
      <c r="G31" s="117">
        <f>SUM(G28:G30)</f>
        <v>534</v>
      </c>
      <c r="H31" s="117"/>
    </row>
    <row r="32" spans="1:8" s="5" customFormat="1" x14ac:dyDescent="0.25">
      <c r="A32" s="150" t="s">
        <v>9</v>
      </c>
      <c r="B32" s="42" t="s">
        <v>6</v>
      </c>
      <c r="C32" s="74">
        <v>100</v>
      </c>
      <c r="D32" s="41">
        <v>1.4</v>
      </c>
      <c r="E32" s="41">
        <v>0.3</v>
      </c>
      <c r="F32" s="41">
        <v>16</v>
      </c>
      <c r="G32" s="41">
        <v>72.3</v>
      </c>
      <c r="H32" s="75" t="s">
        <v>77</v>
      </c>
    </row>
    <row r="33" spans="1:8" x14ac:dyDescent="0.25">
      <c r="A33" s="151"/>
      <c r="B33" s="42" t="s">
        <v>100</v>
      </c>
      <c r="C33" s="74">
        <v>200</v>
      </c>
      <c r="D33" s="41">
        <v>5.4</v>
      </c>
      <c r="E33" s="41">
        <v>9.4</v>
      </c>
      <c r="F33" s="41">
        <v>7.8</v>
      </c>
      <c r="G33" s="41">
        <v>124</v>
      </c>
      <c r="H33" s="75">
        <v>96</v>
      </c>
    </row>
    <row r="34" spans="1:8" x14ac:dyDescent="0.25">
      <c r="A34" s="151"/>
      <c r="B34" s="42" t="s">
        <v>110</v>
      </c>
      <c r="C34" s="74">
        <v>90</v>
      </c>
      <c r="D34" s="41">
        <v>8.3000000000000007</v>
      </c>
      <c r="E34" s="41">
        <v>3.07</v>
      </c>
      <c r="F34" s="41">
        <v>6.44</v>
      </c>
      <c r="G34" s="41">
        <v>114.49</v>
      </c>
      <c r="H34" s="75">
        <v>411</v>
      </c>
    </row>
    <row r="35" spans="1:8" x14ac:dyDescent="0.25">
      <c r="A35" s="151"/>
      <c r="B35" s="42" t="s">
        <v>23</v>
      </c>
      <c r="C35" s="74">
        <v>150</v>
      </c>
      <c r="D35" s="41">
        <v>8.1999999999999993</v>
      </c>
      <c r="E35" s="41">
        <v>6.3</v>
      </c>
      <c r="F35" s="41">
        <v>38.700000000000003</v>
      </c>
      <c r="G35" s="41">
        <v>245</v>
      </c>
      <c r="H35" s="75">
        <v>171</v>
      </c>
    </row>
    <row r="36" spans="1:8" x14ac:dyDescent="0.25">
      <c r="A36" s="151"/>
      <c r="B36" s="42" t="s">
        <v>24</v>
      </c>
      <c r="C36" s="74">
        <v>200</v>
      </c>
      <c r="D36" s="41">
        <v>1.92</v>
      </c>
      <c r="E36" s="41">
        <v>0.12</v>
      </c>
      <c r="F36" s="41">
        <v>25.86</v>
      </c>
      <c r="G36" s="41">
        <v>151</v>
      </c>
      <c r="H36" s="75">
        <v>551</v>
      </c>
    </row>
    <row r="37" spans="1:8" x14ac:dyDescent="0.25">
      <c r="A37" s="151"/>
      <c r="B37" s="42" t="s">
        <v>14</v>
      </c>
      <c r="C37" s="74">
        <v>30</v>
      </c>
      <c r="D37" s="41">
        <v>3.2</v>
      </c>
      <c r="E37" s="41">
        <v>1.4</v>
      </c>
      <c r="F37" s="41">
        <v>13.1</v>
      </c>
      <c r="G37" s="41">
        <v>82.2</v>
      </c>
      <c r="H37" s="75" t="s">
        <v>77</v>
      </c>
    </row>
    <row r="38" spans="1:8" x14ac:dyDescent="0.25">
      <c r="A38" s="152"/>
      <c r="B38" s="42" t="s">
        <v>13</v>
      </c>
      <c r="C38" s="74">
        <v>30</v>
      </c>
      <c r="D38" s="41">
        <v>2.4</v>
      </c>
      <c r="E38" s="41">
        <v>0.5</v>
      </c>
      <c r="F38" s="41">
        <v>12</v>
      </c>
      <c r="G38" s="41">
        <v>66</v>
      </c>
      <c r="H38" s="75" t="s">
        <v>77</v>
      </c>
    </row>
    <row r="39" spans="1:8" s="5" customFormat="1" x14ac:dyDescent="0.25">
      <c r="A39" s="149" t="s">
        <v>15</v>
      </c>
      <c r="B39" s="116"/>
      <c r="C39" s="117">
        <f>SUM(C32:C38)</f>
        <v>800</v>
      </c>
      <c r="D39" s="153">
        <f>SUM(D32:D38)</f>
        <v>30.819999999999997</v>
      </c>
      <c r="E39" s="153">
        <f>SUM(E32:E38)</f>
        <v>21.09</v>
      </c>
      <c r="F39" s="153">
        <f>SUM(F32:F38)</f>
        <v>119.89999999999999</v>
      </c>
      <c r="G39" s="153">
        <f>SUM(G32:G38)</f>
        <v>854.99</v>
      </c>
      <c r="H39" s="120"/>
    </row>
    <row r="40" spans="1:8" x14ac:dyDescent="0.25">
      <c r="A40" s="149" t="s">
        <v>16</v>
      </c>
      <c r="B40" s="42" t="s">
        <v>25</v>
      </c>
      <c r="C40" s="74">
        <v>200</v>
      </c>
      <c r="D40" s="41">
        <v>5.4</v>
      </c>
      <c r="E40" s="41">
        <v>5</v>
      </c>
      <c r="F40" s="41">
        <v>21.6</v>
      </c>
      <c r="G40" s="41">
        <v>158</v>
      </c>
      <c r="H40" s="75" t="s">
        <v>77</v>
      </c>
    </row>
    <row r="41" spans="1:8" x14ac:dyDescent="0.25">
      <c r="A41" s="149"/>
      <c r="B41" s="42" t="s">
        <v>123</v>
      </c>
      <c r="C41" s="154">
        <v>100</v>
      </c>
      <c r="D41" s="41">
        <v>3.3</v>
      </c>
      <c r="E41" s="41">
        <v>7.3</v>
      </c>
      <c r="F41" s="41">
        <v>26.4</v>
      </c>
      <c r="G41" s="41">
        <v>179</v>
      </c>
      <c r="H41" s="75">
        <v>638</v>
      </c>
    </row>
    <row r="42" spans="1:8" s="5" customFormat="1" x14ac:dyDescent="0.25">
      <c r="A42" s="149" t="s">
        <v>19</v>
      </c>
      <c r="B42" s="116"/>
      <c r="C42" s="117">
        <f>SUM(C40:C41)</f>
        <v>300</v>
      </c>
      <c r="D42" s="153">
        <f>SUM(D40:D41)</f>
        <v>8.6999999999999993</v>
      </c>
      <c r="E42" s="153">
        <f t="shared" ref="E42:G42" si="1">SUM(E40:E41)</f>
        <v>12.3</v>
      </c>
      <c r="F42" s="153">
        <f t="shared" si="1"/>
        <v>48</v>
      </c>
      <c r="G42" s="153">
        <f t="shared" si="1"/>
        <v>337</v>
      </c>
      <c r="H42" s="120"/>
    </row>
    <row r="43" spans="1:8" s="5" customFormat="1" ht="13.8" thickBot="1" x14ac:dyDescent="0.3">
      <c r="A43" s="155" t="s">
        <v>20</v>
      </c>
      <c r="B43" s="121"/>
      <c r="C43" s="122">
        <f>C31+C39+C42</f>
        <v>1600</v>
      </c>
      <c r="D43" s="156">
        <f>D42+D39+D31</f>
        <v>69.819999999999993</v>
      </c>
      <c r="E43" s="156">
        <f t="shared" ref="E43:G43" si="2">E42+E39+E31</f>
        <v>50.99</v>
      </c>
      <c r="F43" s="156">
        <f t="shared" si="2"/>
        <v>230.09999999999997</v>
      </c>
      <c r="G43" s="156">
        <f t="shared" si="2"/>
        <v>1725.99</v>
      </c>
      <c r="H43" s="123"/>
    </row>
    <row r="44" spans="1:8" s="5" customFormat="1" x14ac:dyDescent="0.25">
      <c r="A44" s="160" t="s">
        <v>26</v>
      </c>
      <c r="B44" s="160"/>
      <c r="C44" s="160"/>
      <c r="D44" s="160"/>
      <c r="E44" s="160"/>
      <c r="F44" s="160"/>
      <c r="G44" s="160"/>
      <c r="H44" s="160"/>
    </row>
    <row r="45" spans="1:8" x14ac:dyDescent="0.25">
      <c r="A45" s="161" t="s">
        <v>5</v>
      </c>
      <c r="B45" s="42" t="s">
        <v>90</v>
      </c>
      <c r="C45" s="74">
        <v>200</v>
      </c>
      <c r="D45" s="41">
        <v>7.82</v>
      </c>
      <c r="E45" s="41">
        <v>7.04</v>
      </c>
      <c r="F45" s="41">
        <v>40.6</v>
      </c>
      <c r="G45" s="41">
        <v>257.32</v>
      </c>
      <c r="H45" s="75">
        <v>181</v>
      </c>
    </row>
    <row r="46" spans="1:8" ht="26.4" x14ac:dyDescent="0.25">
      <c r="A46" s="162"/>
      <c r="B46" s="42" t="s">
        <v>101</v>
      </c>
      <c r="C46" s="74">
        <v>100</v>
      </c>
      <c r="D46" s="41">
        <v>3.3</v>
      </c>
      <c r="E46" s="41">
        <v>3.1</v>
      </c>
      <c r="F46" s="41">
        <v>26.3</v>
      </c>
      <c r="G46" s="41">
        <v>186.6</v>
      </c>
      <c r="H46" s="75"/>
    </row>
    <row r="47" spans="1:8" x14ac:dyDescent="0.25">
      <c r="A47" s="162"/>
      <c r="B47" s="42" t="s">
        <v>7</v>
      </c>
      <c r="C47" s="74">
        <v>200</v>
      </c>
      <c r="D47" s="41">
        <v>0.2</v>
      </c>
      <c r="E47" s="41">
        <v>0.1</v>
      </c>
      <c r="F47" s="41">
        <v>15</v>
      </c>
      <c r="G47" s="41">
        <v>60</v>
      </c>
      <c r="H47" s="75">
        <v>376</v>
      </c>
    </row>
    <row r="48" spans="1:8" x14ac:dyDescent="0.25">
      <c r="A48" s="160"/>
      <c r="B48" s="42" t="s">
        <v>6</v>
      </c>
      <c r="C48" s="74">
        <v>200</v>
      </c>
      <c r="D48" s="41">
        <v>2.8</v>
      </c>
      <c r="E48" s="41">
        <v>0.6</v>
      </c>
      <c r="F48" s="41">
        <v>32</v>
      </c>
      <c r="G48" s="41">
        <v>144.6</v>
      </c>
      <c r="H48" s="75" t="s">
        <v>77</v>
      </c>
    </row>
    <row r="49" spans="1:8" s="5" customFormat="1" x14ac:dyDescent="0.25">
      <c r="A49" s="116" t="s">
        <v>8</v>
      </c>
      <c r="B49" s="116"/>
      <c r="C49" s="117">
        <f>SUM(C45:C48)</f>
        <v>700</v>
      </c>
      <c r="D49" s="117">
        <f>SUM(D45:D48)</f>
        <v>14.120000000000001</v>
      </c>
      <c r="E49" s="117">
        <f>SUM(E45:E48)</f>
        <v>10.84</v>
      </c>
      <c r="F49" s="117">
        <f>SUM(F45:F48)</f>
        <v>113.9</v>
      </c>
      <c r="G49" s="117">
        <f>SUM(G45:G48)</f>
        <v>648.52</v>
      </c>
      <c r="H49" s="120"/>
    </row>
    <row r="50" spans="1:8" s="5" customFormat="1" x14ac:dyDescent="0.25">
      <c r="A50" s="161" t="s">
        <v>9</v>
      </c>
      <c r="B50" s="42" t="s">
        <v>6</v>
      </c>
      <c r="C50" s="74">
        <v>100</v>
      </c>
      <c r="D50" s="41">
        <v>1.4</v>
      </c>
      <c r="E50" s="41">
        <v>0.3</v>
      </c>
      <c r="F50" s="41">
        <v>16</v>
      </c>
      <c r="G50" s="41">
        <v>72.3</v>
      </c>
      <c r="H50" s="75" t="s">
        <v>77</v>
      </c>
    </row>
    <row r="51" spans="1:8" ht="26.4" x14ac:dyDescent="0.25">
      <c r="A51" s="162"/>
      <c r="B51" s="42" t="s">
        <v>30</v>
      </c>
      <c r="C51" s="74">
        <v>200</v>
      </c>
      <c r="D51" s="41">
        <v>3.1</v>
      </c>
      <c r="E51" s="41">
        <v>5.6</v>
      </c>
      <c r="F51" s="41">
        <v>8</v>
      </c>
      <c r="G51" s="41">
        <v>96</v>
      </c>
      <c r="H51" s="75">
        <v>88</v>
      </c>
    </row>
    <row r="52" spans="1:8" ht="18.75" customHeight="1" x14ac:dyDescent="0.25">
      <c r="A52" s="162"/>
      <c r="B52" s="42" t="s">
        <v>111</v>
      </c>
      <c r="C52" s="74">
        <v>90</v>
      </c>
      <c r="D52" s="41">
        <v>13.2</v>
      </c>
      <c r="E52" s="41">
        <v>9.4</v>
      </c>
      <c r="F52" s="41">
        <v>4.5999999999999996</v>
      </c>
      <c r="G52" s="41">
        <v>163.80000000000001</v>
      </c>
      <c r="H52" s="75">
        <v>294</v>
      </c>
    </row>
    <row r="53" spans="1:8" x14ac:dyDescent="0.25">
      <c r="A53" s="162"/>
      <c r="B53" s="42" t="s">
        <v>31</v>
      </c>
      <c r="C53" s="74">
        <v>150</v>
      </c>
      <c r="D53" s="41">
        <v>5.4</v>
      </c>
      <c r="E53" s="41">
        <v>9.1999999999999993</v>
      </c>
      <c r="F53" s="41">
        <v>26.4</v>
      </c>
      <c r="G53" s="41">
        <v>210</v>
      </c>
      <c r="H53" s="75">
        <v>128</v>
      </c>
    </row>
    <row r="54" spans="1:8" x14ac:dyDescent="0.25">
      <c r="A54" s="162"/>
      <c r="B54" s="42" t="s">
        <v>32</v>
      </c>
      <c r="C54" s="74">
        <v>200</v>
      </c>
      <c r="D54" s="41">
        <v>0.7</v>
      </c>
      <c r="E54" s="41">
        <v>0.3</v>
      </c>
      <c r="F54" s="41">
        <v>24.4</v>
      </c>
      <c r="G54" s="41">
        <v>103</v>
      </c>
      <c r="H54" s="75">
        <v>388</v>
      </c>
    </row>
    <row r="55" spans="1:8" x14ac:dyDescent="0.25">
      <c r="A55" s="162"/>
      <c r="B55" s="42" t="s">
        <v>14</v>
      </c>
      <c r="C55" s="74">
        <v>30</v>
      </c>
      <c r="D55" s="41">
        <v>3.2</v>
      </c>
      <c r="E55" s="41">
        <v>1.4</v>
      </c>
      <c r="F55" s="41">
        <v>13.1</v>
      </c>
      <c r="G55" s="41">
        <v>82.2</v>
      </c>
      <c r="H55" s="75" t="s">
        <v>77</v>
      </c>
    </row>
    <row r="56" spans="1:8" x14ac:dyDescent="0.25">
      <c r="A56" s="160"/>
      <c r="B56" s="42" t="s">
        <v>13</v>
      </c>
      <c r="C56" s="74">
        <v>30</v>
      </c>
      <c r="D56" s="41">
        <v>2.4</v>
      </c>
      <c r="E56" s="41">
        <v>0.5</v>
      </c>
      <c r="F56" s="41">
        <v>12</v>
      </c>
      <c r="G56" s="41">
        <v>66</v>
      </c>
      <c r="H56" s="75" t="s">
        <v>77</v>
      </c>
    </row>
    <row r="57" spans="1:8" s="5" customFormat="1" x14ac:dyDescent="0.25">
      <c r="A57" s="116" t="s">
        <v>15</v>
      </c>
      <c r="B57" s="116"/>
      <c r="C57" s="117">
        <f>SUM(C50:C56)</f>
        <v>800</v>
      </c>
      <c r="D57" s="117">
        <f t="shared" ref="D57:E57" si="3">SUM(D50:D56)</f>
        <v>29.4</v>
      </c>
      <c r="E57" s="117">
        <f t="shared" si="3"/>
        <v>26.7</v>
      </c>
      <c r="F57" s="117">
        <f t="shared" ref="F57" si="4">SUM(F50:F56)</f>
        <v>104.5</v>
      </c>
      <c r="G57" s="117">
        <f t="shared" ref="G57" si="5">SUM(G50:G56)</f>
        <v>793.30000000000007</v>
      </c>
      <c r="H57" s="120"/>
    </row>
    <row r="58" spans="1:8" x14ac:dyDescent="0.25">
      <c r="A58" s="116" t="s">
        <v>16</v>
      </c>
      <c r="B58" s="42" t="s">
        <v>33</v>
      </c>
      <c r="C58" s="74">
        <v>200</v>
      </c>
      <c r="D58" s="41">
        <v>0.17</v>
      </c>
      <c r="E58" s="41">
        <v>0.04</v>
      </c>
      <c r="F58" s="41">
        <v>23.1</v>
      </c>
      <c r="G58" s="41">
        <v>93.5</v>
      </c>
      <c r="H58" s="75">
        <v>639</v>
      </c>
    </row>
    <row r="59" spans="1:8" x14ac:dyDescent="0.25">
      <c r="A59" s="116"/>
      <c r="B59" s="42" t="s">
        <v>34</v>
      </c>
      <c r="C59" s="74">
        <v>100</v>
      </c>
      <c r="D59" s="163">
        <v>4.3</v>
      </c>
      <c r="E59" s="163">
        <v>2.1</v>
      </c>
      <c r="F59" s="163">
        <v>44</v>
      </c>
      <c r="G59" s="163">
        <v>213</v>
      </c>
      <c r="H59" s="75">
        <v>741</v>
      </c>
    </row>
    <row r="60" spans="1:8" s="5" customFormat="1" x14ac:dyDescent="0.25">
      <c r="A60" s="116" t="s">
        <v>19</v>
      </c>
      <c r="B60" s="116"/>
      <c r="C60" s="117">
        <f>SUM(C58:C59)</f>
        <v>300</v>
      </c>
      <c r="D60" s="153">
        <f>SUM(D58:D59)</f>
        <v>4.47</v>
      </c>
      <c r="E60" s="153">
        <f t="shared" ref="E60:G60" si="6">SUM(E58:E59)</f>
        <v>2.14</v>
      </c>
      <c r="F60" s="153">
        <f t="shared" si="6"/>
        <v>67.099999999999994</v>
      </c>
      <c r="G60" s="153">
        <f t="shared" si="6"/>
        <v>306.5</v>
      </c>
      <c r="H60" s="75"/>
    </row>
    <row r="61" spans="1:8" s="5" customFormat="1" ht="13.8" thickBot="1" x14ac:dyDescent="0.3">
      <c r="A61" s="121" t="s">
        <v>20</v>
      </c>
      <c r="B61" s="121"/>
      <c r="C61" s="122">
        <f>C49+C57+C60</f>
        <v>1800</v>
      </c>
      <c r="D61" s="156">
        <f>D60+D57+D49</f>
        <v>47.989999999999995</v>
      </c>
      <c r="E61" s="156">
        <f t="shared" ref="E61:G61" si="7">E60+E57+E49</f>
        <v>39.68</v>
      </c>
      <c r="F61" s="156">
        <f t="shared" si="7"/>
        <v>285.5</v>
      </c>
      <c r="G61" s="156">
        <f t="shared" si="7"/>
        <v>1748.3200000000002</v>
      </c>
      <c r="H61" s="123"/>
    </row>
    <row r="62" spans="1:8" s="5" customFormat="1" x14ac:dyDescent="0.25">
      <c r="A62" s="160" t="s">
        <v>35</v>
      </c>
      <c r="B62" s="160"/>
      <c r="C62" s="160"/>
      <c r="D62" s="160"/>
      <c r="E62" s="160"/>
      <c r="F62" s="160"/>
      <c r="G62" s="160"/>
      <c r="H62" s="160"/>
    </row>
    <row r="63" spans="1:8" x14ac:dyDescent="0.25">
      <c r="A63" s="161" t="s">
        <v>5</v>
      </c>
      <c r="B63" s="42" t="s">
        <v>112</v>
      </c>
      <c r="C63" s="74">
        <v>240</v>
      </c>
      <c r="D63" s="41">
        <v>17.899999999999999</v>
      </c>
      <c r="E63" s="41">
        <v>28.47</v>
      </c>
      <c r="F63" s="41">
        <v>47.26</v>
      </c>
      <c r="G63" s="41">
        <v>402</v>
      </c>
      <c r="H63" s="75">
        <v>440</v>
      </c>
    </row>
    <row r="64" spans="1:8" x14ac:dyDescent="0.25">
      <c r="A64" s="162"/>
      <c r="B64" s="42" t="s">
        <v>96</v>
      </c>
      <c r="C64" s="74">
        <v>30</v>
      </c>
      <c r="D64" s="41">
        <v>0.9</v>
      </c>
      <c r="E64" s="41">
        <v>0.06</v>
      </c>
      <c r="F64" s="41">
        <v>1.89</v>
      </c>
      <c r="G64" s="41">
        <v>20.7</v>
      </c>
      <c r="H64" s="75">
        <v>131</v>
      </c>
    </row>
    <row r="65" spans="1:8" x14ac:dyDescent="0.25">
      <c r="A65" s="162"/>
      <c r="B65" s="42" t="s">
        <v>14</v>
      </c>
      <c r="C65" s="74">
        <v>30</v>
      </c>
      <c r="D65" s="41">
        <v>3.2</v>
      </c>
      <c r="E65" s="41">
        <v>1.4</v>
      </c>
      <c r="F65" s="41">
        <v>13.1</v>
      </c>
      <c r="G65" s="41">
        <v>82.2</v>
      </c>
      <c r="H65" s="75" t="s">
        <v>77</v>
      </c>
    </row>
    <row r="66" spans="1:8" x14ac:dyDescent="0.25">
      <c r="A66" s="162"/>
      <c r="B66" s="42" t="s">
        <v>22</v>
      </c>
      <c r="C66" s="74">
        <v>200</v>
      </c>
      <c r="D66" s="41">
        <v>0.2</v>
      </c>
      <c r="E66" s="41"/>
      <c r="F66" s="41">
        <v>10.199999999999999</v>
      </c>
      <c r="G66" s="41">
        <v>41</v>
      </c>
      <c r="H66" s="75">
        <v>377</v>
      </c>
    </row>
    <row r="67" spans="1:8" x14ac:dyDescent="0.25">
      <c r="A67" s="160"/>
      <c r="B67" s="42" t="s">
        <v>6</v>
      </c>
      <c r="C67" s="74">
        <v>100</v>
      </c>
      <c r="D67" s="41">
        <v>1.4</v>
      </c>
      <c r="E67" s="41">
        <v>0.3</v>
      </c>
      <c r="F67" s="41">
        <v>16</v>
      </c>
      <c r="G67" s="41">
        <v>72.3</v>
      </c>
      <c r="H67" s="75" t="s">
        <v>77</v>
      </c>
    </row>
    <row r="68" spans="1:8" s="5" customFormat="1" x14ac:dyDescent="0.25">
      <c r="A68" s="116" t="s">
        <v>8</v>
      </c>
      <c r="B68" s="116"/>
      <c r="C68" s="117">
        <f>SUM(C63:C67)</f>
        <v>600</v>
      </c>
      <c r="D68" s="117">
        <f t="shared" ref="D68:G68" si="8">SUM(D63:D67)</f>
        <v>23.599999999999994</v>
      </c>
      <c r="E68" s="117">
        <f t="shared" si="8"/>
        <v>30.229999999999997</v>
      </c>
      <c r="F68" s="117">
        <f t="shared" si="8"/>
        <v>88.45</v>
      </c>
      <c r="G68" s="117">
        <f t="shared" si="8"/>
        <v>618.19999999999993</v>
      </c>
      <c r="H68" s="120"/>
    </row>
    <row r="69" spans="1:8" s="5" customFormat="1" x14ac:dyDescent="0.25">
      <c r="A69" s="161" t="s">
        <v>9</v>
      </c>
      <c r="B69" s="42" t="s">
        <v>6</v>
      </c>
      <c r="C69" s="74">
        <v>100</v>
      </c>
      <c r="D69" s="41">
        <v>1.4</v>
      </c>
      <c r="E69" s="41">
        <v>0.3</v>
      </c>
      <c r="F69" s="41">
        <v>16</v>
      </c>
      <c r="G69" s="41">
        <v>72.3</v>
      </c>
      <c r="H69" s="75" t="s">
        <v>77</v>
      </c>
    </row>
    <row r="70" spans="1:8" ht="26.4" x14ac:dyDescent="0.25">
      <c r="A70" s="162"/>
      <c r="B70" s="42" t="s">
        <v>36</v>
      </c>
      <c r="C70" s="74">
        <v>200</v>
      </c>
      <c r="D70" s="41">
        <v>3.12</v>
      </c>
      <c r="E70" s="41">
        <v>2.2400000000000002</v>
      </c>
      <c r="F70" s="41">
        <v>16</v>
      </c>
      <c r="G70" s="41">
        <v>96.8</v>
      </c>
      <c r="H70" s="75">
        <v>103</v>
      </c>
    </row>
    <row r="71" spans="1:8" x14ac:dyDescent="0.25">
      <c r="A71" s="162"/>
      <c r="B71" s="42" t="s">
        <v>113</v>
      </c>
      <c r="C71" s="74">
        <v>90</v>
      </c>
      <c r="D71" s="41">
        <v>10.88</v>
      </c>
      <c r="E71" s="41">
        <v>11.77</v>
      </c>
      <c r="F71" s="41">
        <v>9.82</v>
      </c>
      <c r="G71" s="41">
        <v>98.32</v>
      </c>
      <c r="H71" s="75" t="s">
        <v>79</v>
      </c>
    </row>
    <row r="72" spans="1:8" x14ac:dyDescent="0.25">
      <c r="A72" s="162"/>
      <c r="B72" s="42" t="s">
        <v>37</v>
      </c>
      <c r="C72" s="74">
        <v>150</v>
      </c>
      <c r="D72" s="41">
        <v>10.9</v>
      </c>
      <c r="E72" s="41">
        <v>3.71</v>
      </c>
      <c r="F72" s="41">
        <v>35.909999999999997</v>
      </c>
      <c r="G72" s="41">
        <v>236.49</v>
      </c>
      <c r="H72" s="75">
        <v>198</v>
      </c>
    </row>
    <row r="73" spans="1:8" x14ac:dyDescent="0.25">
      <c r="A73" s="162"/>
      <c r="B73" s="42" t="s">
        <v>12</v>
      </c>
      <c r="C73" s="74">
        <v>200</v>
      </c>
      <c r="D73" s="41">
        <v>0.6</v>
      </c>
      <c r="E73" s="41">
        <v>0.1</v>
      </c>
      <c r="F73" s="41">
        <v>31.7</v>
      </c>
      <c r="G73" s="41">
        <v>131</v>
      </c>
      <c r="H73" s="75">
        <v>349</v>
      </c>
    </row>
    <row r="74" spans="1:8" x14ac:dyDescent="0.25">
      <c r="A74" s="162"/>
      <c r="B74" s="42" t="s">
        <v>14</v>
      </c>
      <c r="C74" s="74">
        <v>30</v>
      </c>
      <c r="D74" s="41">
        <v>3.2</v>
      </c>
      <c r="E74" s="41">
        <v>1.4</v>
      </c>
      <c r="F74" s="41">
        <v>13.1</v>
      </c>
      <c r="G74" s="41">
        <v>82.2</v>
      </c>
      <c r="H74" s="75" t="s">
        <v>77</v>
      </c>
    </row>
    <row r="75" spans="1:8" x14ac:dyDescent="0.25">
      <c r="A75" s="160"/>
      <c r="B75" s="42" t="s">
        <v>13</v>
      </c>
      <c r="C75" s="74">
        <v>30</v>
      </c>
      <c r="D75" s="41">
        <v>2.4</v>
      </c>
      <c r="E75" s="41">
        <v>0.5</v>
      </c>
      <c r="F75" s="41">
        <v>12</v>
      </c>
      <c r="G75" s="41">
        <v>66</v>
      </c>
      <c r="H75" s="75" t="s">
        <v>77</v>
      </c>
    </row>
    <row r="76" spans="1:8" s="5" customFormat="1" x14ac:dyDescent="0.25">
      <c r="A76" s="116" t="s">
        <v>15</v>
      </c>
      <c r="B76" s="116"/>
      <c r="C76" s="117">
        <f>SUM(C69:C75)</f>
        <v>800</v>
      </c>
      <c r="D76" s="117">
        <f t="shared" ref="D76:G76" si="9">SUM(D69:D75)</f>
        <v>32.5</v>
      </c>
      <c r="E76" s="117">
        <f t="shared" si="9"/>
        <v>20.02</v>
      </c>
      <c r="F76" s="117">
        <f t="shared" si="9"/>
        <v>134.52999999999997</v>
      </c>
      <c r="G76" s="117">
        <f t="shared" si="9"/>
        <v>783.11</v>
      </c>
      <c r="H76" s="120"/>
    </row>
    <row r="77" spans="1:8" x14ac:dyDescent="0.25">
      <c r="A77" s="116" t="s">
        <v>16</v>
      </c>
      <c r="B77" s="42" t="s">
        <v>38</v>
      </c>
      <c r="C77" s="74">
        <v>200</v>
      </c>
      <c r="D77" s="41">
        <v>1.4</v>
      </c>
      <c r="E77" s="41">
        <v>0.2</v>
      </c>
      <c r="F77" s="41">
        <v>26.4</v>
      </c>
      <c r="G77" s="41">
        <v>120</v>
      </c>
      <c r="H77" s="75">
        <v>592</v>
      </c>
    </row>
    <row r="78" spans="1:8" x14ac:dyDescent="0.25">
      <c r="A78" s="116"/>
      <c r="B78" s="42" t="s">
        <v>39</v>
      </c>
      <c r="C78" s="74">
        <v>100</v>
      </c>
      <c r="D78" s="41">
        <v>4</v>
      </c>
      <c r="E78" s="41">
        <v>2.2999999999999998</v>
      </c>
      <c r="F78" s="41">
        <v>48</v>
      </c>
      <c r="G78" s="41">
        <v>237</v>
      </c>
      <c r="H78" s="75">
        <v>622</v>
      </c>
    </row>
    <row r="79" spans="1:8" s="5" customFormat="1" x14ac:dyDescent="0.25">
      <c r="A79" s="116" t="s">
        <v>19</v>
      </c>
      <c r="B79" s="116"/>
      <c r="C79" s="117">
        <f>SUM(C77:C78)</f>
        <v>300</v>
      </c>
      <c r="D79" s="153">
        <f>SUM(D77:D78)</f>
        <v>5.4</v>
      </c>
      <c r="E79" s="153">
        <f t="shared" ref="E79:G79" si="10">SUM(E77:E78)</f>
        <v>2.5</v>
      </c>
      <c r="F79" s="153">
        <f t="shared" si="10"/>
        <v>74.400000000000006</v>
      </c>
      <c r="G79" s="153">
        <f t="shared" si="10"/>
        <v>357</v>
      </c>
      <c r="H79" s="120"/>
    </row>
    <row r="80" spans="1:8" s="5" customFormat="1" ht="13.8" thickBot="1" x14ac:dyDescent="0.3">
      <c r="A80" s="121" t="s">
        <v>20</v>
      </c>
      <c r="B80" s="121"/>
      <c r="C80" s="122">
        <f>C68+C76+C79</f>
        <v>1700</v>
      </c>
      <c r="D80" s="156">
        <f>D79+D76+D68</f>
        <v>61.499999999999993</v>
      </c>
      <c r="E80" s="156">
        <f t="shared" ref="E80:G80" si="11">E79+E76+E68</f>
        <v>52.75</v>
      </c>
      <c r="F80" s="156">
        <f t="shared" si="11"/>
        <v>297.38</v>
      </c>
      <c r="G80" s="156">
        <f t="shared" si="11"/>
        <v>1758.31</v>
      </c>
      <c r="H80" s="123"/>
    </row>
    <row r="81" spans="1:8" s="5" customFormat="1" x14ac:dyDescent="0.25">
      <c r="A81" s="124" t="s">
        <v>40</v>
      </c>
      <c r="B81" s="125"/>
      <c r="C81" s="125"/>
      <c r="D81" s="125"/>
      <c r="E81" s="125"/>
      <c r="F81" s="125"/>
      <c r="G81" s="125"/>
      <c r="H81" s="126"/>
    </row>
    <row r="82" spans="1:8" x14ac:dyDescent="0.25">
      <c r="A82" s="116" t="s">
        <v>5</v>
      </c>
      <c r="B82" s="42" t="s">
        <v>11</v>
      </c>
      <c r="C82" s="74">
        <v>150</v>
      </c>
      <c r="D82" s="41">
        <v>5.5</v>
      </c>
      <c r="E82" s="41">
        <v>4.8</v>
      </c>
      <c r="F82" s="41">
        <v>38.299999999999997</v>
      </c>
      <c r="G82" s="41">
        <v>191</v>
      </c>
      <c r="H82" s="75">
        <v>334</v>
      </c>
    </row>
    <row r="83" spans="1:8" x14ac:dyDescent="0.25">
      <c r="A83" s="116"/>
      <c r="B83" s="42" t="s">
        <v>114</v>
      </c>
      <c r="C83" s="74">
        <v>90</v>
      </c>
      <c r="D83" s="41">
        <v>8.65</v>
      </c>
      <c r="E83" s="41">
        <v>10.08</v>
      </c>
      <c r="F83" s="41">
        <v>12.73</v>
      </c>
      <c r="G83" s="41">
        <v>183.69</v>
      </c>
      <c r="H83" s="75" t="s">
        <v>88</v>
      </c>
    </row>
    <row r="84" spans="1:8" x14ac:dyDescent="0.25">
      <c r="A84" s="116"/>
      <c r="B84" s="42" t="s">
        <v>6</v>
      </c>
      <c r="C84" s="74">
        <v>100</v>
      </c>
      <c r="D84" s="41">
        <v>1.4</v>
      </c>
      <c r="E84" s="41">
        <v>0.3</v>
      </c>
      <c r="F84" s="41">
        <v>16</v>
      </c>
      <c r="G84" s="41">
        <v>72.3</v>
      </c>
      <c r="H84" s="75" t="s">
        <v>77</v>
      </c>
    </row>
    <row r="85" spans="1:8" x14ac:dyDescent="0.25">
      <c r="A85" s="116"/>
      <c r="B85" s="42" t="s">
        <v>14</v>
      </c>
      <c r="C85" s="74">
        <v>30</v>
      </c>
      <c r="D85" s="41">
        <v>3.2</v>
      </c>
      <c r="E85" s="41">
        <v>1.4</v>
      </c>
      <c r="F85" s="41">
        <v>13.1</v>
      </c>
      <c r="G85" s="41">
        <v>82.2</v>
      </c>
      <c r="H85" s="75" t="s">
        <v>77</v>
      </c>
    </row>
    <row r="86" spans="1:8" x14ac:dyDescent="0.25">
      <c r="A86" s="116"/>
      <c r="B86" s="42" t="s">
        <v>7</v>
      </c>
      <c r="C86" s="74">
        <v>200</v>
      </c>
      <c r="D86" s="41">
        <v>0.2</v>
      </c>
      <c r="E86" s="41">
        <v>0.1</v>
      </c>
      <c r="F86" s="41">
        <v>15</v>
      </c>
      <c r="G86" s="41">
        <v>60</v>
      </c>
      <c r="H86" s="75">
        <v>376</v>
      </c>
    </row>
    <row r="87" spans="1:8" s="5" customFormat="1" x14ac:dyDescent="0.25">
      <c r="A87" s="116" t="s">
        <v>8</v>
      </c>
      <c r="B87" s="116"/>
      <c r="C87" s="117">
        <f>SUM(C82:C86)</f>
        <v>570</v>
      </c>
      <c r="D87" s="153">
        <f>SUM(D82:D86)</f>
        <v>18.95</v>
      </c>
      <c r="E87" s="153">
        <f>SUM(E82:E86)</f>
        <v>16.68</v>
      </c>
      <c r="F87" s="153">
        <f>SUM(F82:F86)</f>
        <v>95.13</v>
      </c>
      <c r="G87" s="153">
        <f>SUM(G82:G86)</f>
        <v>589.19000000000005</v>
      </c>
      <c r="H87" s="120"/>
    </row>
    <row r="88" spans="1:8" s="5" customFormat="1" x14ac:dyDescent="0.25">
      <c r="A88" s="161" t="s">
        <v>9</v>
      </c>
      <c r="B88" s="42" t="s">
        <v>6</v>
      </c>
      <c r="C88" s="74">
        <v>100</v>
      </c>
      <c r="D88" s="41">
        <v>1.4</v>
      </c>
      <c r="E88" s="41">
        <v>0.3</v>
      </c>
      <c r="F88" s="41">
        <v>16</v>
      </c>
      <c r="G88" s="41">
        <v>72.3</v>
      </c>
      <c r="H88" s="75" t="s">
        <v>77</v>
      </c>
    </row>
    <row r="89" spans="1:8" x14ac:dyDescent="0.25">
      <c r="A89" s="162"/>
      <c r="B89" s="42" t="s">
        <v>102</v>
      </c>
      <c r="C89" s="74">
        <v>200</v>
      </c>
      <c r="D89" s="41">
        <v>3.4</v>
      </c>
      <c r="E89" s="41">
        <v>8.6</v>
      </c>
      <c r="F89" s="41">
        <v>15.8</v>
      </c>
      <c r="G89" s="41">
        <v>131.19999999999999</v>
      </c>
      <c r="H89" s="75">
        <v>102</v>
      </c>
    </row>
    <row r="90" spans="1:8" x14ac:dyDescent="0.25">
      <c r="A90" s="162"/>
      <c r="B90" s="42" t="s">
        <v>115</v>
      </c>
      <c r="C90" s="74">
        <v>240</v>
      </c>
      <c r="D90" s="41">
        <v>18.87</v>
      </c>
      <c r="E90" s="41">
        <v>26.4</v>
      </c>
      <c r="F90" s="41">
        <v>16.97</v>
      </c>
      <c r="G90" s="41">
        <v>397.68</v>
      </c>
      <c r="H90" s="75">
        <v>407</v>
      </c>
    </row>
    <row r="91" spans="1:8" x14ac:dyDescent="0.25">
      <c r="A91" s="162"/>
      <c r="B91" s="42" t="s">
        <v>107</v>
      </c>
      <c r="C91" s="74">
        <v>200</v>
      </c>
      <c r="D91" s="41"/>
      <c r="E91" s="41"/>
      <c r="F91" s="41">
        <v>19</v>
      </c>
      <c r="G91" s="41">
        <v>75</v>
      </c>
      <c r="H91" s="75" t="s">
        <v>108</v>
      </c>
    </row>
    <row r="92" spans="1:8" x14ac:dyDescent="0.25">
      <c r="A92" s="162"/>
      <c r="B92" s="42" t="s">
        <v>14</v>
      </c>
      <c r="C92" s="74">
        <v>30</v>
      </c>
      <c r="D92" s="41">
        <v>3.2</v>
      </c>
      <c r="E92" s="41">
        <v>1.4</v>
      </c>
      <c r="F92" s="41">
        <v>13.1</v>
      </c>
      <c r="G92" s="41">
        <v>82.2</v>
      </c>
      <c r="H92" s="75" t="s">
        <v>77</v>
      </c>
    </row>
    <row r="93" spans="1:8" x14ac:dyDescent="0.25">
      <c r="A93" s="160"/>
      <c r="B93" s="42" t="s">
        <v>13</v>
      </c>
      <c r="C93" s="74">
        <v>30</v>
      </c>
      <c r="D93" s="41">
        <v>2.4</v>
      </c>
      <c r="E93" s="41">
        <v>0.5</v>
      </c>
      <c r="F93" s="41">
        <v>12</v>
      </c>
      <c r="G93" s="41">
        <v>66</v>
      </c>
      <c r="H93" s="75" t="s">
        <v>77</v>
      </c>
    </row>
    <row r="94" spans="1:8" s="5" customFormat="1" x14ac:dyDescent="0.25">
      <c r="A94" s="116" t="s">
        <v>15</v>
      </c>
      <c r="B94" s="116"/>
      <c r="C94" s="117">
        <f>SUM(C88:C93)</f>
        <v>800</v>
      </c>
      <c r="D94" s="117">
        <f t="shared" ref="D94:G94" si="12">SUM(D88:D93)</f>
        <v>29.27</v>
      </c>
      <c r="E94" s="117">
        <f t="shared" si="12"/>
        <v>37.199999999999996</v>
      </c>
      <c r="F94" s="117">
        <f t="shared" si="12"/>
        <v>92.86999999999999</v>
      </c>
      <c r="G94" s="117">
        <f t="shared" si="12"/>
        <v>824.38000000000011</v>
      </c>
      <c r="H94" s="120"/>
    </row>
    <row r="95" spans="1:8" x14ac:dyDescent="0.25">
      <c r="A95" s="116" t="s">
        <v>16</v>
      </c>
      <c r="B95" s="42" t="s">
        <v>93</v>
      </c>
      <c r="C95" s="74">
        <v>200</v>
      </c>
      <c r="D95" s="41">
        <v>0.1</v>
      </c>
      <c r="E95" s="41"/>
      <c r="F95" s="41">
        <v>27.9</v>
      </c>
      <c r="G95" s="41">
        <v>111</v>
      </c>
      <c r="H95" s="75">
        <v>396</v>
      </c>
    </row>
    <row r="96" spans="1:8" x14ac:dyDescent="0.25">
      <c r="A96" s="116"/>
      <c r="B96" s="42" t="s">
        <v>41</v>
      </c>
      <c r="C96" s="74">
        <v>100</v>
      </c>
      <c r="D96" s="41">
        <v>3.1</v>
      </c>
      <c r="E96" s="41">
        <v>2.5</v>
      </c>
      <c r="F96" s="41">
        <v>3</v>
      </c>
      <c r="G96" s="41">
        <v>163</v>
      </c>
      <c r="H96" s="75">
        <v>738</v>
      </c>
    </row>
    <row r="97" spans="1:18" s="5" customFormat="1" x14ac:dyDescent="0.25">
      <c r="A97" s="116" t="s">
        <v>19</v>
      </c>
      <c r="B97" s="116"/>
      <c r="C97" s="117">
        <f>SUM(C95:C96)</f>
        <v>300</v>
      </c>
      <c r="D97" s="153">
        <f>SUM(D95:D96)</f>
        <v>3.2</v>
      </c>
      <c r="E97" s="153">
        <f t="shared" ref="E97:G97" si="13">SUM(E95:E96)</f>
        <v>2.5</v>
      </c>
      <c r="F97" s="153">
        <f t="shared" si="13"/>
        <v>30.9</v>
      </c>
      <c r="G97" s="153">
        <f t="shared" si="13"/>
        <v>274</v>
      </c>
      <c r="H97" s="120"/>
    </row>
    <row r="98" spans="1:18" s="5" customFormat="1" ht="13.8" thickBot="1" x14ac:dyDescent="0.3">
      <c r="A98" s="121" t="s">
        <v>20</v>
      </c>
      <c r="B98" s="121"/>
      <c r="C98" s="122">
        <f>C87+C94+C97</f>
        <v>1670</v>
      </c>
      <c r="D98" s="156">
        <f>D97+D94+D87</f>
        <v>51.42</v>
      </c>
      <c r="E98" s="156">
        <f t="shared" ref="E98:G98" si="14">E97+E94+E87</f>
        <v>56.379999999999995</v>
      </c>
      <c r="F98" s="156">
        <f t="shared" si="14"/>
        <v>218.89999999999998</v>
      </c>
      <c r="G98" s="156">
        <f t="shared" si="14"/>
        <v>1687.5700000000002</v>
      </c>
      <c r="H98" s="123"/>
    </row>
    <row r="99" spans="1:18" s="5" customFormat="1" x14ac:dyDescent="0.25">
      <c r="A99" s="124" t="s">
        <v>58</v>
      </c>
      <c r="B99" s="125"/>
      <c r="C99" s="125"/>
      <c r="D99" s="125"/>
      <c r="E99" s="125"/>
      <c r="F99" s="125"/>
      <c r="G99" s="125"/>
      <c r="H99" s="126"/>
    </row>
    <row r="100" spans="1:18" x14ac:dyDescent="0.25">
      <c r="A100" s="116" t="s">
        <v>5</v>
      </c>
      <c r="B100" s="42" t="s">
        <v>91</v>
      </c>
      <c r="C100" s="74">
        <v>200</v>
      </c>
      <c r="D100" s="41">
        <v>4.2</v>
      </c>
      <c r="E100" s="41">
        <v>7.6</v>
      </c>
      <c r="F100" s="41">
        <v>30.2</v>
      </c>
      <c r="G100" s="41">
        <v>206.4</v>
      </c>
      <c r="H100" s="75">
        <v>173</v>
      </c>
    </row>
    <row r="101" spans="1:18" x14ac:dyDescent="0.25">
      <c r="A101" s="116"/>
      <c r="B101" s="42" t="s">
        <v>27</v>
      </c>
      <c r="C101" s="74">
        <v>40</v>
      </c>
      <c r="D101" s="41">
        <v>2.6</v>
      </c>
      <c r="E101" s="41">
        <v>0.8</v>
      </c>
      <c r="F101" s="41">
        <v>18.399999999999999</v>
      </c>
      <c r="G101" s="41">
        <v>92</v>
      </c>
      <c r="H101" s="75" t="s">
        <v>77</v>
      </c>
    </row>
    <row r="102" spans="1:18" x14ac:dyDescent="0.25">
      <c r="A102" s="116"/>
      <c r="B102" s="42" t="s">
        <v>28</v>
      </c>
      <c r="C102" s="74">
        <v>10</v>
      </c>
      <c r="D102" s="41">
        <v>2.2999999999999998</v>
      </c>
      <c r="E102" s="41">
        <v>2.95</v>
      </c>
      <c r="F102" s="41">
        <v>0</v>
      </c>
      <c r="G102" s="41">
        <v>47</v>
      </c>
      <c r="H102" s="75">
        <v>15</v>
      </c>
    </row>
    <row r="103" spans="1:18" x14ac:dyDescent="0.25">
      <c r="A103" s="116"/>
      <c r="B103" s="42" t="s">
        <v>29</v>
      </c>
      <c r="C103" s="74">
        <v>10</v>
      </c>
      <c r="D103" s="41">
        <v>0.1</v>
      </c>
      <c r="E103" s="41">
        <v>7.2</v>
      </c>
      <c r="F103" s="41">
        <v>0.13</v>
      </c>
      <c r="G103" s="41">
        <v>65.72</v>
      </c>
      <c r="H103" s="75">
        <v>14</v>
      </c>
    </row>
    <row r="104" spans="1:18" x14ac:dyDescent="0.25">
      <c r="A104" s="116"/>
      <c r="B104" s="42" t="s">
        <v>7</v>
      </c>
      <c r="C104" s="74">
        <v>200</v>
      </c>
      <c r="D104" s="41">
        <v>0.2</v>
      </c>
      <c r="E104" s="41">
        <v>0.1</v>
      </c>
      <c r="F104" s="41">
        <v>15</v>
      </c>
      <c r="G104" s="41">
        <v>60</v>
      </c>
      <c r="H104" s="75">
        <v>376</v>
      </c>
    </row>
    <row r="105" spans="1:18" x14ac:dyDescent="0.25">
      <c r="A105" s="116"/>
      <c r="B105" s="42" t="s">
        <v>6</v>
      </c>
      <c r="C105" s="74">
        <v>200</v>
      </c>
      <c r="D105" s="41">
        <v>2.8</v>
      </c>
      <c r="E105" s="41">
        <v>0.6</v>
      </c>
      <c r="F105" s="41">
        <v>32</v>
      </c>
      <c r="G105" s="41">
        <v>144.6</v>
      </c>
      <c r="H105" s="75" t="s">
        <v>77</v>
      </c>
    </row>
    <row r="106" spans="1:18" s="5" customFormat="1" x14ac:dyDescent="0.25">
      <c r="A106" s="116" t="s">
        <v>8</v>
      </c>
      <c r="B106" s="116"/>
      <c r="C106" s="117">
        <f>SUM(C100:C105)</f>
        <v>660</v>
      </c>
      <c r="D106" s="153">
        <f>SUM(D100:D105)</f>
        <v>12.2</v>
      </c>
      <c r="E106" s="153">
        <f>SUM(E100:E105)</f>
        <v>19.250000000000004</v>
      </c>
      <c r="F106" s="153">
        <f>SUM(F100:F105)</f>
        <v>95.72999999999999</v>
      </c>
      <c r="G106" s="153">
        <f>SUM(G100:G105)</f>
        <v>615.72</v>
      </c>
      <c r="H106" s="120"/>
    </row>
    <row r="107" spans="1:18" s="5" customFormat="1" x14ac:dyDescent="0.25">
      <c r="A107" s="161" t="s">
        <v>9</v>
      </c>
      <c r="B107" s="42" t="s">
        <v>6</v>
      </c>
      <c r="C107" s="74">
        <v>100</v>
      </c>
      <c r="D107" s="41">
        <v>1.4</v>
      </c>
      <c r="E107" s="41">
        <v>0.3</v>
      </c>
      <c r="F107" s="41">
        <v>16</v>
      </c>
      <c r="G107" s="41">
        <v>72.3</v>
      </c>
      <c r="H107" s="75" t="s">
        <v>77</v>
      </c>
    </row>
    <row r="108" spans="1:18" x14ac:dyDescent="0.25">
      <c r="A108" s="162"/>
      <c r="B108" s="164" t="s">
        <v>44</v>
      </c>
      <c r="C108" s="67">
        <v>200</v>
      </c>
      <c r="D108" s="41">
        <v>3.94</v>
      </c>
      <c r="E108" s="41">
        <v>4.4800000000000004</v>
      </c>
      <c r="F108" s="41">
        <v>7.88</v>
      </c>
      <c r="G108" s="41">
        <v>143.18</v>
      </c>
      <c r="H108" s="75">
        <v>112</v>
      </c>
      <c r="L108" s="63"/>
      <c r="M108" s="64"/>
      <c r="N108" s="65"/>
      <c r="O108" s="65"/>
      <c r="P108" s="65"/>
      <c r="Q108" s="65"/>
      <c r="R108" s="66"/>
    </row>
    <row r="109" spans="1:18" x14ac:dyDescent="0.25">
      <c r="A109" s="162"/>
      <c r="B109" s="42" t="s">
        <v>116</v>
      </c>
      <c r="C109" s="74">
        <v>240</v>
      </c>
      <c r="D109" s="41">
        <v>6.9</v>
      </c>
      <c r="E109" s="41">
        <v>14.1</v>
      </c>
      <c r="F109" s="41">
        <v>17.899999999999999</v>
      </c>
      <c r="G109" s="41">
        <v>266</v>
      </c>
      <c r="H109" s="75">
        <v>259</v>
      </c>
    </row>
    <row r="110" spans="1:18" x14ac:dyDescent="0.25">
      <c r="A110" s="162"/>
      <c r="B110" s="42" t="s">
        <v>12</v>
      </c>
      <c r="C110" s="74">
        <v>200</v>
      </c>
      <c r="D110" s="41">
        <v>0.6</v>
      </c>
      <c r="E110" s="41">
        <v>0.1</v>
      </c>
      <c r="F110" s="41">
        <v>31.7</v>
      </c>
      <c r="G110" s="41">
        <v>131</v>
      </c>
      <c r="H110" s="75">
        <v>349</v>
      </c>
    </row>
    <row r="111" spans="1:18" x14ac:dyDescent="0.25">
      <c r="A111" s="162"/>
      <c r="B111" s="42" t="s">
        <v>14</v>
      </c>
      <c r="C111" s="74">
        <v>40</v>
      </c>
      <c r="D111" s="41">
        <v>4.2</v>
      </c>
      <c r="E111" s="41">
        <v>1.8</v>
      </c>
      <c r="F111" s="41">
        <v>17.5</v>
      </c>
      <c r="G111" s="41">
        <v>109.6</v>
      </c>
      <c r="H111" s="75" t="s">
        <v>77</v>
      </c>
    </row>
    <row r="112" spans="1:18" x14ac:dyDescent="0.25">
      <c r="A112" s="160"/>
      <c r="B112" s="42" t="s">
        <v>13</v>
      </c>
      <c r="C112" s="74">
        <v>30</v>
      </c>
      <c r="D112" s="41">
        <v>2.4</v>
      </c>
      <c r="E112" s="41">
        <v>0.5</v>
      </c>
      <c r="F112" s="41">
        <v>12</v>
      </c>
      <c r="G112" s="41">
        <v>66</v>
      </c>
      <c r="H112" s="75" t="s">
        <v>77</v>
      </c>
    </row>
    <row r="113" spans="1:8" s="5" customFormat="1" x14ac:dyDescent="0.25">
      <c r="A113" s="116" t="s">
        <v>15</v>
      </c>
      <c r="B113" s="116"/>
      <c r="C113" s="117">
        <f>SUM(C107:C112)</f>
        <v>810</v>
      </c>
      <c r="D113" s="117">
        <f t="shared" ref="D113:G113" si="15">SUM(D107:D112)</f>
        <v>19.439999999999998</v>
      </c>
      <c r="E113" s="117">
        <f t="shared" si="15"/>
        <v>21.28</v>
      </c>
      <c r="F113" s="117">
        <f t="shared" si="15"/>
        <v>102.98</v>
      </c>
      <c r="G113" s="117">
        <f t="shared" si="15"/>
        <v>788.08</v>
      </c>
      <c r="H113" s="120"/>
    </row>
    <row r="114" spans="1:8" x14ac:dyDescent="0.25">
      <c r="A114" s="116" t="s">
        <v>16</v>
      </c>
      <c r="B114" s="42" t="s">
        <v>122</v>
      </c>
      <c r="C114" s="74">
        <v>100</v>
      </c>
      <c r="D114" s="41">
        <v>3.6</v>
      </c>
      <c r="E114" s="41">
        <v>7.9</v>
      </c>
      <c r="F114" s="41">
        <v>27.7</v>
      </c>
      <c r="G114" s="41">
        <v>189</v>
      </c>
      <c r="H114" s="75">
        <v>535</v>
      </c>
    </row>
    <row r="115" spans="1:8" x14ac:dyDescent="0.25">
      <c r="A115" s="116"/>
      <c r="B115" s="42" t="s">
        <v>17</v>
      </c>
      <c r="C115" s="74">
        <v>200</v>
      </c>
      <c r="D115" s="41">
        <v>0.1</v>
      </c>
      <c r="E115" s="41"/>
      <c r="F115" s="41">
        <v>27.9</v>
      </c>
      <c r="G115" s="41">
        <v>111</v>
      </c>
      <c r="H115" s="75">
        <v>396</v>
      </c>
    </row>
    <row r="116" spans="1:8" s="5" customFormat="1" x14ac:dyDescent="0.25">
      <c r="A116" s="116" t="s">
        <v>19</v>
      </c>
      <c r="B116" s="116"/>
      <c r="C116" s="117">
        <f>SUM(C114:C115)</f>
        <v>300</v>
      </c>
      <c r="D116" s="153">
        <f>SUM(D114:D115)</f>
        <v>3.7</v>
      </c>
      <c r="E116" s="153">
        <f t="shared" ref="E116:G116" si="16">SUM(E114:E115)</f>
        <v>7.9</v>
      </c>
      <c r="F116" s="153">
        <f t="shared" si="16"/>
        <v>55.599999999999994</v>
      </c>
      <c r="G116" s="153">
        <f t="shared" si="16"/>
        <v>300</v>
      </c>
      <c r="H116" s="120"/>
    </row>
    <row r="117" spans="1:8" s="5" customFormat="1" ht="13.8" thickBot="1" x14ac:dyDescent="0.3">
      <c r="A117" s="121" t="s">
        <v>20</v>
      </c>
      <c r="B117" s="121"/>
      <c r="C117" s="122">
        <f>C106+C113+C116</f>
        <v>1770</v>
      </c>
      <c r="D117" s="156">
        <f>D116+D113+D106</f>
        <v>35.339999999999996</v>
      </c>
      <c r="E117" s="156">
        <f>E116+E113+E106</f>
        <v>48.430000000000007</v>
      </c>
      <c r="F117" s="156">
        <f>F116+F113+F106</f>
        <v>254.30999999999997</v>
      </c>
      <c r="G117" s="156">
        <f>G116+G113+G106</f>
        <v>1703.8</v>
      </c>
      <c r="H117" s="123"/>
    </row>
    <row r="118" spans="1:8" s="5" customFormat="1" x14ac:dyDescent="0.25">
      <c r="A118" s="165" t="s">
        <v>43</v>
      </c>
      <c r="B118" s="158"/>
      <c r="C118" s="158"/>
      <c r="D118" s="158"/>
      <c r="E118" s="158"/>
      <c r="F118" s="158"/>
      <c r="G118" s="158"/>
      <c r="H118" s="159"/>
    </row>
    <row r="119" spans="1:8" x14ac:dyDescent="0.25">
      <c r="A119" s="161" t="s">
        <v>5</v>
      </c>
      <c r="B119" s="42" t="s">
        <v>80</v>
      </c>
      <c r="C119" s="74">
        <v>150</v>
      </c>
      <c r="D119" s="41">
        <v>11.3</v>
      </c>
      <c r="E119" s="41">
        <v>19.5</v>
      </c>
      <c r="F119" s="41">
        <v>2.2999999999999998</v>
      </c>
      <c r="G119" s="41">
        <v>238</v>
      </c>
      <c r="H119" s="75">
        <v>210</v>
      </c>
    </row>
    <row r="120" spans="1:8" x14ac:dyDescent="0.25">
      <c r="A120" s="162"/>
      <c r="B120" s="42" t="s">
        <v>95</v>
      </c>
      <c r="C120" s="74">
        <v>50</v>
      </c>
      <c r="D120" s="41">
        <v>1.5</v>
      </c>
      <c r="E120" s="41">
        <v>3.1</v>
      </c>
      <c r="F120" s="41">
        <v>3.1</v>
      </c>
      <c r="G120" s="41">
        <v>46</v>
      </c>
      <c r="H120" s="75">
        <v>75</v>
      </c>
    </row>
    <row r="121" spans="1:8" x14ac:dyDescent="0.25">
      <c r="A121" s="162"/>
      <c r="B121" s="42" t="s">
        <v>103</v>
      </c>
      <c r="C121" s="74">
        <v>100</v>
      </c>
      <c r="D121" s="41">
        <v>6.7</v>
      </c>
      <c r="E121" s="41">
        <v>12.6</v>
      </c>
      <c r="F121" s="41">
        <v>35.4</v>
      </c>
      <c r="G121" s="41">
        <v>262</v>
      </c>
      <c r="H121" s="75">
        <v>769</v>
      </c>
    </row>
    <row r="122" spans="1:8" x14ac:dyDescent="0.25">
      <c r="A122" s="162"/>
      <c r="B122" s="42" t="s">
        <v>22</v>
      </c>
      <c r="C122" s="74">
        <v>200</v>
      </c>
      <c r="D122" s="41">
        <v>0.2</v>
      </c>
      <c r="E122" s="41"/>
      <c r="F122" s="41">
        <v>10.199999999999999</v>
      </c>
      <c r="G122" s="41">
        <v>41</v>
      </c>
      <c r="H122" s="75">
        <v>377</v>
      </c>
    </row>
    <row r="123" spans="1:8" x14ac:dyDescent="0.25">
      <c r="A123" s="162"/>
      <c r="B123" s="42" t="s">
        <v>27</v>
      </c>
      <c r="C123" s="74">
        <v>40</v>
      </c>
      <c r="D123" s="41">
        <v>2.6</v>
      </c>
      <c r="E123" s="41">
        <v>0.8</v>
      </c>
      <c r="F123" s="41">
        <v>18.399999999999999</v>
      </c>
      <c r="G123" s="41">
        <v>92</v>
      </c>
      <c r="H123" s="75" t="s">
        <v>77</v>
      </c>
    </row>
    <row r="124" spans="1:8" x14ac:dyDescent="0.25">
      <c r="A124" s="160"/>
      <c r="B124" s="42" t="s">
        <v>29</v>
      </c>
      <c r="C124" s="74">
        <v>10</v>
      </c>
      <c r="D124" s="41">
        <v>0.1</v>
      </c>
      <c r="E124" s="41">
        <v>7.2</v>
      </c>
      <c r="F124" s="41">
        <v>0.13</v>
      </c>
      <c r="G124" s="41">
        <v>65.72</v>
      </c>
      <c r="H124" s="75">
        <v>14</v>
      </c>
    </row>
    <row r="125" spans="1:8" s="5" customFormat="1" x14ac:dyDescent="0.25">
      <c r="A125" s="116" t="s">
        <v>8</v>
      </c>
      <c r="B125" s="116"/>
      <c r="C125" s="117">
        <f>SUM(C119:C124)</f>
        <v>550</v>
      </c>
      <c r="D125" s="153">
        <f>SUM(D119:D124)</f>
        <v>22.400000000000002</v>
      </c>
      <c r="E125" s="153">
        <f>SUM(E119:E124)</f>
        <v>43.2</v>
      </c>
      <c r="F125" s="153">
        <f>SUM(F119:F124)</f>
        <v>69.53</v>
      </c>
      <c r="G125" s="153">
        <f>SUM(G119:G124)</f>
        <v>744.72</v>
      </c>
      <c r="H125" s="120"/>
    </row>
    <row r="126" spans="1:8" s="5" customFormat="1" x14ac:dyDescent="0.25">
      <c r="A126" s="161" t="s">
        <v>9</v>
      </c>
      <c r="B126" s="42" t="s">
        <v>6</v>
      </c>
      <c r="C126" s="74">
        <v>100</v>
      </c>
      <c r="D126" s="41">
        <v>1.4</v>
      </c>
      <c r="E126" s="41">
        <v>0.3</v>
      </c>
      <c r="F126" s="41">
        <v>16</v>
      </c>
      <c r="G126" s="41">
        <v>72.3</v>
      </c>
      <c r="H126" s="75" t="s">
        <v>77</v>
      </c>
    </row>
    <row r="127" spans="1:8" x14ac:dyDescent="0.25">
      <c r="A127" s="162"/>
      <c r="B127" s="42" t="s">
        <v>42</v>
      </c>
      <c r="C127" s="74">
        <v>200</v>
      </c>
      <c r="D127" s="41">
        <v>3.1</v>
      </c>
      <c r="E127" s="41">
        <v>5.6</v>
      </c>
      <c r="F127" s="41">
        <v>8</v>
      </c>
      <c r="G127" s="41">
        <v>96</v>
      </c>
      <c r="H127" s="75">
        <v>82</v>
      </c>
    </row>
    <row r="128" spans="1:8" x14ac:dyDescent="0.25">
      <c r="A128" s="162"/>
      <c r="B128" s="42" t="s">
        <v>117</v>
      </c>
      <c r="C128" s="74">
        <v>240</v>
      </c>
      <c r="D128" s="41">
        <v>14.38</v>
      </c>
      <c r="E128" s="41">
        <v>26.47</v>
      </c>
      <c r="F128" s="41">
        <v>45.26</v>
      </c>
      <c r="G128" s="41">
        <v>398.06</v>
      </c>
      <c r="H128" s="75">
        <v>406</v>
      </c>
    </row>
    <row r="129" spans="1:8" x14ac:dyDescent="0.25">
      <c r="A129" s="162"/>
      <c r="B129" s="42" t="s">
        <v>32</v>
      </c>
      <c r="C129" s="74">
        <v>200</v>
      </c>
      <c r="D129" s="41">
        <v>0.7</v>
      </c>
      <c r="E129" s="41">
        <v>0.3</v>
      </c>
      <c r="F129" s="41">
        <v>24.4</v>
      </c>
      <c r="G129" s="41">
        <v>103</v>
      </c>
      <c r="H129" s="75">
        <v>388</v>
      </c>
    </row>
    <row r="130" spans="1:8" x14ac:dyDescent="0.25">
      <c r="A130" s="162"/>
      <c r="B130" s="42" t="s">
        <v>14</v>
      </c>
      <c r="C130" s="74">
        <v>30</v>
      </c>
      <c r="D130" s="41">
        <v>3.2</v>
      </c>
      <c r="E130" s="41">
        <v>1.4</v>
      </c>
      <c r="F130" s="41">
        <v>13.1</v>
      </c>
      <c r="G130" s="41">
        <v>82.2</v>
      </c>
      <c r="H130" s="75" t="s">
        <v>77</v>
      </c>
    </row>
    <row r="131" spans="1:8" x14ac:dyDescent="0.25">
      <c r="A131" s="160"/>
      <c r="B131" s="42" t="s">
        <v>13</v>
      </c>
      <c r="C131" s="74">
        <v>30</v>
      </c>
      <c r="D131" s="41">
        <v>2.4</v>
      </c>
      <c r="E131" s="41">
        <v>0.5</v>
      </c>
      <c r="F131" s="41">
        <v>12</v>
      </c>
      <c r="G131" s="41">
        <v>66</v>
      </c>
      <c r="H131" s="75" t="s">
        <v>77</v>
      </c>
    </row>
    <row r="132" spans="1:8" s="5" customFormat="1" x14ac:dyDescent="0.25">
      <c r="A132" s="116" t="s">
        <v>15</v>
      </c>
      <c r="B132" s="116"/>
      <c r="C132" s="117">
        <f>SUM(C126:C131)</f>
        <v>800</v>
      </c>
      <c r="D132" s="117">
        <f t="shared" ref="D132:G132" si="17">SUM(D126:D131)</f>
        <v>25.18</v>
      </c>
      <c r="E132" s="117">
        <f t="shared" si="17"/>
        <v>34.569999999999993</v>
      </c>
      <c r="F132" s="117">
        <f t="shared" si="17"/>
        <v>118.75999999999999</v>
      </c>
      <c r="G132" s="117">
        <f t="shared" si="17"/>
        <v>817.56000000000006</v>
      </c>
      <c r="H132" s="120"/>
    </row>
    <row r="133" spans="1:8" x14ac:dyDescent="0.25">
      <c r="A133" s="116" t="s">
        <v>16</v>
      </c>
      <c r="B133" s="42" t="s">
        <v>41</v>
      </c>
      <c r="C133" s="74">
        <v>100</v>
      </c>
      <c r="D133" s="41">
        <v>3.1</v>
      </c>
      <c r="E133" s="41">
        <v>2.5</v>
      </c>
      <c r="F133" s="41">
        <v>3</v>
      </c>
      <c r="G133" s="41">
        <v>163</v>
      </c>
      <c r="H133" s="75">
        <v>738</v>
      </c>
    </row>
    <row r="134" spans="1:8" x14ac:dyDescent="0.25">
      <c r="A134" s="116"/>
      <c r="B134" s="42" t="s">
        <v>33</v>
      </c>
      <c r="C134" s="74">
        <v>200</v>
      </c>
      <c r="D134" s="41">
        <v>0.17</v>
      </c>
      <c r="E134" s="41">
        <v>0.04</v>
      </c>
      <c r="F134" s="41">
        <v>23.1</v>
      </c>
      <c r="G134" s="41">
        <v>93.5</v>
      </c>
      <c r="H134" s="75">
        <v>639</v>
      </c>
    </row>
    <row r="135" spans="1:8" s="5" customFormat="1" x14ac:dyDescent="0.25">
      <c r="A135" s="116" t="s">
        <v>19</v>
      </c>
      <c r="B135" s="116"/>
      <c r="C135" s="117">
        <f>SUM(C133:C134)</f>
        <v>300</v>
      </c>
      <c r="D135" s="153">
        <f>SUM(D133:D134)</f>
        <v>3.27</v>
      </c>
      <c r="E135" s="153">
        <f t="shared" ref="E135:G135" si="18">SUM(E133:E134)</f>
        <v>2.54</v>
      </c>
      <c r="F135" s="153">
        <f t="shared" si="18"/>
        <v>26.1</v>
      </c>
      <c r="G135" s="153">
        <f t="shared" si="18"/>
        <v>256.5</v>
      </c>
      <c r="H135" s="120"/>
    </row>
    <row r="136" spans="1:8" s="5" customFormat="1" ht="13.8" thickBot="1" x14ac:dyDescent="0.3">
      <c r="A136" s="121" t="s">
        <v>20</v>
      </c>
      <c r="B136" s="121"/>
      <c r="C136" s="122">
        <f>C125+C132+C135</f>
        <v>1650</v>
      </c>
      <c r="D136" s="156">
        <f>D135+D132+D125</f>
        <v>50.85</v>
      </c>
      <c r="E136" s="156">
        <f t="shared" ref="E136:G136" si="19">E135+E132+E125</f>
        <v>80.31</v>
      </c>
      <c r="F136" s="156">
        <f t="shared" si="19"/>
        <v>214.39</v>
      </c>
      <c r="G136" s="156">
        <f t="shared" si="19"/>
        <v>1818.78</v>
      </c>
      <c r="H136" s="123"/>
    </row>
    <row r="137" spans="1:8" s="5" customFormat="1" x14ac:dyDescent="0.25">
      <c r="A137" s="124" t="s">
        <v>45</v>
      </c>
      <c r="B137" s="125"/>
      <c r="C137" s="125"/>
      <c r="D137" s="125"/>
      <c r="E137" s="125"/>
      <c r="F137" s="125"/>
      <c r="G137" s="125"/>
      <c r="H137" s="126"/>
    </row>
    <row r="138" spans="1:8" x14ac:dyDescent="0.25">
      <c r="A138" s="116" t="s">
        <v>5</v>
      </c>
      <c r="B138" s="42" t="s">
        <v>6</v>
      </c>
      <c r="C138" s="74">
        <v>100</v>
      </c>
      <c r="D138" s="41">
        <v>1.4</v>
      </c>
      <c r="E138" s="41">
        <v>0.3</v>
      </c>
      <c r="F138" s="41">
        <v>16</v>
      </c>
      <c r="G138" s="41">
        <v>72.3</v>
      </c>
      <c r="H138" s="75" t="s">
        <v>77</v>
      </c>
    </row>
    <row r="139" spans="1:8" ht="26.4" x14ac:dyDescent="0.25">
      <c r="A139" s="116"/>
      <c r="B139" s="42" t="s">
        <v>118</v>
      </c>
      <c r="C139" s="67">
        <v>90</v>
      </c>
      <c r="D139" s="41">
        <v>10.15</v>
      </c>
      <c r="E139" s="41">
        <v>7</v>
      </c>
      <c r="F139" s="41">
        <v>3.37</v>
      </c>
      <c r="G139" s="41">
        <v>137.22</v>
      </c>
      <c r="H139" s="75" t="s">
        <v>106</v>
      </c>
    </row>
    <row r="140" spans="1:8" x14ac:dyDescent="0.25">
      <c r="A140" s="116"/>
      <c r="B140" s="42" t="s">
        <v>23</v>
      </c>
      <c r="C140" s="74">
        <v>150</v>
      </c>
      <c r="D140" s="41">
        <v>8.1999999999999993</v>
      </c>
      <c r="E140" s="41">
        <v>6.3</v>
      </c>
      <c r="F140" s="41">
        <v>38.700000000000003</v>
      </c>
      <c r="G140" s="41">
        <v>245</v>
      </c>
      <c r="H140" s="75">
        <v>171</v>
      </c>
    </row>
    <row r="141" spans="1:8" x14ac:dyDescent="0.25">
      <c r="A141" s="116"/>
      <c r="B141" s="42" t="s">
        <v>14</v>
      </c>
      <c r="C141" s="74">
        <v>30</v>
      </c>
      <c r="D141" s="41">
        <v>3.2</v>
      </c>
      <c r="E141" s="41">
        <v>1.4</v>
      </c>
      <c r="F141" s="41">
        <v>13.1</v>
      </c>
      <c r="G141" s="41">
        <v>82.2</v>
      </c>
      <c r="H141" s="75" t="s">
        <v>77</v>
      </c>
    </row>
    <row r="142" spans="1:8" x14ac:dyDescent="0.25">
      <c r="A142" s="116"/>
      <c r="B142" s="42" t="s">
        <v>7</v>
      </c>
      <c r="C142" s="74">
        <v>200</v>
      </c>
      <c r="D142" s="41">
        <v>0.2</v>
      </c>
      <c r="E142" s="41">
        <v>0.1</v>
      </c>
      <c r="F142" s="41">
        <v>15</v>
      </c>
      <c r="G142" s="41">
        <v>60</v>
      </c>
      <c r="H142" s="75">
        <v>376</v>
      </c>
    </row>
    <row r="143" spans="1:8" s="5" customFormat="1" x14ac:dyDescent="0.25">
      <c r="A143" s="116" t="s">
        <v>8</v>
      </c>
      <c r="B143" s="116"/>
      <c r="C143" s="117">
        <f>SUM(C138:C142)</f>
        <v>570</v>
      </c>
      <c r="D143" s="153">
        <f>SUM(D138:D142)</f>
        <v>23.15</v>
      </c>
      <c r="E143" s="153">
        <f t="shared" ref="E143:G143" si="20">SUM(E138:E142)</f>
        <v>15.1</v>
      </c>
      <c r="F143" s="153">
        <f t="shared" si="20"/>
        <v>86.17</v>
      </c>
      <c r="G143" s="153">
        <f t="shared" si="20"/>
        <v>596.72</v>
      </c>
      <c r="H143" s="120"/>
    </row>
    <row r="144" spans="1:8" s="5" customFormat="1" x14ac:dyDescent="0.25">
      <c r="A144" s="161" t="s">
        <v>9</v>
      </c>
      <c r="B144" s="42" t="s">
        <v>6</v>
      </c>
      <c r="C144" s="74">
        <v>100</v>
      </c>
      <c r="D144" s="41">
        <v>1.4</v>
      </c>
      <c r="E144" s="41">
        <v>0.3</v>
      </c>
      <c r="F144" s="41">
        <v>16</v>
      </c>
      <c r="G144" s="41">
        <v>72.3</v>
      </c>
      <c r="H144" s="75" t="s">
        <v>77</v>
      </c>
    </row>
    <row r="145" spans="1:8" x14ac:dyDescent="0.25">
      <c r="A145" s="162"/>
      <c r="B145" s="42" t="s">
        <v>46</v>
      </c>
      <c r="C145" s="74">
        <v>200</v>
      </c>
      <c r="D145" s="41">
        <v>5.12</v>
      </c>
      <c r="E145" s="41">
        <v>3.6</v>
      </c>
      <c r="F145" s="41">
        <v>17.399999999999999</v>
      </c>
      <c r="G145" s="41">
        <v>115.8</v>
      </c>
      <c r="H145" s="75">
        <v>102</v>
      </c>
    </row>
    <row r="146" spans="1:8" ht="26.4" x14ac:dyDescent="0.25">
      <c r="A146" s="162"/>
      <c r="B146" s="42" t="s">
        <v>119</v>
      </c>
      <c r="C146" s="74">
        <v>90</v>
      </c>
      <c r="D146" s="41">
        <v>9.41</v>
      </c>
      <c r="E146" s="41">
        <v>4.1399999999999997</v>
      </c>
      <c r="F146" s="41">
        <v>10.83</v>
      </c>
      <c r="G146" s="41">
        <v>118.05</v>
      </c>
      <c r="H146" s="75">
        <v>345</v>
      </c>
    </row>
    <row r="147" spans="1:8" x14ac:dyDescent="0.25">
      <c r="A147" s="162"/>
      <c r="B147" s="42" t="s">
        <v>70</v>
      </c>
      <c r="C147" s="74">
        <v>150</v>
      </c>
      <c r="D147" s="41">
        <v>2.9</v>
      </c>
      <c r="E147" s="41">
        <v>4.7</v>
      </c>
      <c r="F147" s="41">
        <v>33.6</v>
      </c>
      <c r="G147" s="41">
        <v>145</v>
      </c>
      <c r="H147" s="75">
        <v>125</v>
      </c>
    </row>
    <row r="148" spans="1:8" x14ac:dyDescent="0.25">
      <c r="A148" s="162"/>
      <c r="B148" s="42" t="s">
        <v>24</v>
      </c>
      <c r="C148" s="74">
        <v>200</v>
      </c>
      <c r="D148" s="41">
        <v>1.92</v>
      </c>
      <c r="E148" s="41">
        <v>0.12</v>
      </c>
      <c r="F148" s="41">
        <v>25.86</v>
      </c>
      <c r="G148" s="41">
        <v>151</v>
      </c>
      <c r="H148" s="75">
        <v>551</v>
      </c>
    </row>
    <row r="149" spans="1:8" x14ac:dyDescent="0.25">
      <c r="A149" s="162"/>
      <c r="B149" s="42" t="s">
        <v>14</v>
      </c>
      <c r="C149" s="74">
        <v>40</v>
      </c>
      <c r="D149" s="41">
        <v>4.2</v>
      </c>
      <c r="E149" s="41">
        <v>1.8</v>
      </c>
      <c r="F149" s="41">
        <v>17.5</v>
      </c>
      <c r="G149" s="41">
        <v>109.6</v>
      </c>
      <c r="H149" s="75" t="s">
        <v>77</v>
      </c>
    </row>
    <row r="150" spans="1:8" x14ac:dyDescent="0.25">
      <c r="A150" s="160"/>
      <c r="B150" s="42" t="s">
        <v>13</v>
      </c>
      <c r="C150" s="74">
        <v>30</v>
      </c>
      <c r="D150" s="41">
        <v>2.4</v>
      </c>
      <c r="E150" s="41">
        <v>0.5</v>
      </c>
      <c r="F150" s="41">
        <v>12</v>
      </c>
      <c r="G150" s="41">
        <v>66</v>
      </c>
      <c r="H150" s="75" t="s">
        <v>77</v>
      </c>
    </row>
    <row r="151" spans="1:8" s="5" customFormat="1" x14ac:dyDescent="0.25">
      <c r="A151" s="116" t="s">
        <v>15</v>
      </c>
      <c r="B151" s="116"/>
      <c r="C151" s="117">
        <f>SUM(C144:C150)</f>
        <v>810</v>
      </c>
      <c r="D151" s="117">
        <f t="shared" ref="D151:G151" si="21">SUM(D144:D150)</f>
        <v>27.349999999999998</v>
      </c>
      <c r="E151" s="117">
        <f t="shared" si="21"/>
        <v>15.159999999999998</v>
      </c>
      <c r="F151" s="117">
        <f t="shared" si="21"/>
        <v>133.19</v>
      </c>
      <c r="G151" s="117">
        <f t="shared" si="21"/>
        <v>777.75</v>
      </c>
      <c r="H151" s="120"/>
    </row>
    <row r="152" spans="1:8" x14ac:dyDescent="0.25">
      <c r="A152" s="116" t="s">
        <v>16</v>
      </c>
      <c r="B152" s="42" t="s">
        <v>25</v>
      </c>
      <c r="C152" s="74">
        <v>200</v>
      </c>
      <c r="D152" s="41">
        <v>5.4</v>
      </c>
      <c r="E152" s="41">
        <v>5</v>
      </c>
      <c r="F152" s="41">
        <v>21.6</v>
      </c>
      <c r="G152" s="41">
        <v>158</v>
      </c>
      <c r="H152" s="75" t="s">
        <v>77</v>
      </c>
    </row>
    <row r="153" spans="1:8" x14ac:dyDescent="0.25">
      <c r="A153" s="116"/>
      <c r="B153" s="42" t="s">
        <v>47</v>
      </c>
      <c r="C153" s="74">
        <v>100</v>
      </c>
      <c r="D153" s="41">
        <v>4.5999999999999996</v>
      </c>
      <c r="E153" s="41">
        <v>4</v>
      </c>
      <c r="F153" s="41">
        <v>26.8</v>
      </c>
      <c r="G153" s="41">
        <v>162</v>
      </c>
      <c r="H153" s="75">
        <v>738</v>
      </c>
    </row>
    <row r="154" spans="1:8" s="5" customFormat="1" x14ac:dyDescent="0.25">
      <c r="A154" s="116" t="s">
        <v>19</v>
      </c>
      <c r="B154" s="116"/>
      <c r="C154" s="117">
        <f>SUM(C152:C153)</f>
        <v>300</v>
      </c>
      <c r="D154" s="153">
        <f>SUM(D152:D153)</f>
        <v>10</v>
      </c>
      <c r="E154" s="153">
        <f t="shared" ref="E154:G154" si="22">SUM(E152:E153)</f>
        <v>9</v>
      </c>
      <c r="F154" s="153">
        <f t="shared" si="22"/>
        <v>48.400000000000006</v>
      </c>
      <c r="G154" s="153">
        <f t="shared" si="22"/>
        <v>320</v>
      </c>
      <c r="H154" s="120"/>
    </row>
    <row r="155" spans="1:8" s="5" customFormat="1" ht="13.8" thickBot="1" x14ac:dyDescent="0.3">
      <c r="A155" s="121" t="s">
        <v>20</v>
      </c>
      <c r="B155" s="121"/>
      <c r="C155" s="122">
        <f>C143+C151+C154</f>
        <v>1680</v>
      </c>
      <c r="D155" s="156">
        <f>D154+D151+D143</f>
        <v>60.499999999999993</v>
      </c>
      <c r="E155" s="156">
        <f t="shared" ref="E155:G155" si="23">E154+E151+E143</f>
        <v>39.26</v>
      </c>
      <c r="F155" s="156">
        <f t="shared" si="23"/>
        <v>267.76</v>
      </c>
      <c r="G155" s="156">
        <f t="shared" si="23"/>
        <v>1694.47</v>
      </c>
      <c r="H155" s="123"/>
    </row>
    <row r="156" spans="1:8" s="5" customFormat="1" x14ac:dyDescent="0.25">
      <c r="A156" s="165" t="s">
        <v>48</v>
      </c>
      <c r="B156" s="158"/>
      <c r="C156" s="158"/>
      <c r="D156" s="158"/>
      <c r="E156" s="158"/>
      <c r="F156" s="158"/>
      <c r="G156" s="158"/>
      <c r="H156" s="159"/>
    </row>
    <row r="157" spans="1:8" x14ac:dyDescent="0.25">
      <c r="A157" s="161" t="s">
        <v>5</v>
      </c>
      <c r="B157" s="42" t="s">
        <v>49</v>
      </c>
      <c r="C157" s="74">
        <v>200</v>
      </c>
      <c r="D157" s="41">
        <v>7.16</v>
      </c>
      <c r="E157" s="41">
        <v>9.4</v>
      </c>
      <c r="F157" s="41">
        <v>28.8</v>
      </c>
      <c r="G157" s="41">
        <v>291.89999999999998</v>
      </c>
      <c r="H157" s="75">
        <v>266</v>
      </c>
    </row>
    <row r="158" spans="1:8" x14ac:dyDescent="0.25">
      <c r="A158" s="162"/>
      <c r="B158" s="42" t="s">
        <v>105</v>
      </c>
      <c r="C158" s="74">
        <v>100</v>
      </c>
      <c r="D158" s="41">
        <v>6.5</v>
      </c>
      <c r="E158" s="41">
        <v>6.9</v>
      </c>
      <c r="F158" s="41">
        <v>59.7</v>
      </c>
      <c r="G158" s="41">
        <v>327</v>
      </c>
      <c r="H158" s="75">
        <v>628</v>
      </c>
    </row>
    <row r="159" spans="1:8" x14ac:dyDescent="0.25">
      <c r="A159" s="162"/>
      <c r="B159" s="42" t="s">
        <v>22</v>
      </c>
      <c r="C159" s="74">
        <v>200</v>
      </c>
      <c r="D159" s="41">
        <v>0.2</v>
      </c>
      <c r="E159" s="41"/>
      <c r="F159" s="41">
        <v>10.199999999999999</v>
      </c>
      <c r="G159" s="41">
        <v>41</v>
      </c>
      <c r="H159" s="75">
        <v>377</v>
      </c>
    </row>
    <row r="160" spans="1:8" x14ac:dyDescent="0.25">
      <c r="A160" s="162"/>
      <c r="B160" s="42" t="s">
        <v>27</v>
      </c>
      <c r="C160" s="74">
        <v>40</v>
      </c>
      <c r="D160" s="41">
        <v>2.6</v>
      </c>
      <c r="E160" s="41">
        <v>0.8</v>
      </c>
      <c r="F160" s="41">
        <v>18.399999999999999</v>
      </c>
      <c r="G160" s="41">
        <v>92</v>
      </c>
      <c r="H160" s="75" t="s">
        <v>77</v>
      </c>
    </row>
    <row r="161" spans="1:8" x14ac:dyDescent="0.25">
      <c r="A161" s="160"/>
      <c r="B161" s="42" t="s">
        <v>29</v>
      </c>
      <c r="C161" s="74">
        <v>10</v>
      </c>
      <c r="D161" s="41">
        <v>0.1</v>
      </c>
      <c r="E161" s="41">
        <v>7.2</v>
      </c>
      <c r="F161" s="41">
        <v>0.13</v>
      </c>
      <c r="G161" s="41">
        <v>65.72</v>
      </c>
      <c r="H161" s="75">
        <v>14</v>
      </c>
    </row>
    <row r="162" spans="1:8" s="5" customFormat="1" x14ac:dyDescent="0.25">
      <c r="A162" s="116" t="s">
        <v>8</v>
      </c>
      <c r="B162" s="116"/>
      <c r="C162" s="117">
        <f>SUM(C157:C161)</f>
        <v>550</v>
      </c>
      <c r="D162" s="117">
        <f>SUM(D157:D161)</f>
        <v>16.560000000000002</v>
      </c>
      <c r="E162" s="117">
        <f>SUM(E157:E161)</f>
        <v>24.3</v>
      </c>
      <c r="F162" s="117">
        <f>SUM(F157:F161)</f>
        <v>117.22999999999999</v>
      </c>
      <c r="G162" s="117">
        <f>SUM(G157:G161)</f>
        <v>817.62</v>
      </c>
      <c r="H162" s="120"/>
    </row>
    <row r="163" spans="1:8" s="5" customFormat="1" x14ac:dyDescent="0.25">
      <c r="A163" s="161" t="s">
        <v>9</v>
      </c>
      <c r="B163" s="42" t="s">
        <v>6</v>
      </c>
      <c r="C163" s="74">
        <v>100</v>
      </c>
      <c r="D163" s="41">
        <v>1.4</v>
      </c>
      <c r="E163" s="41">
        <v>0.3</v>
      </c>
      <c r="F163" s="41">
        <v>16</v>
      </c>
      <c r="G163" s="41">
        <v>72.3</v>
      </c>
      <c r="H163" s="75" t="s">
        <v>77</v>
      </c>
    </row>
    <row r="164" spans="1:8" x14ac:dyDescent="0.25">
      <c r="A164" s="162"/>
      <c r="B164" s="42" t="s">
        <v>104</v>
      </c>
      <c r="C164" s="74">
        <v>200</v>
      </c>
      <c r="D164" s="41">
        <v>4.5999999999999996</v>
      </c>
      <c r="E164" s="41">
        <v>6.4</v>
      </c>
      <c r="F164" s="41">
        <v>7.9</v>
      </c>
      <c r="G164" s="41">
        <v>110</v>
      </c>
      <c r="H164" s="75">
        <v>88</v>
      </c>
    </row>
    <row r="165" spans="1:8" ht="26.4" x14ac:dyDescent="0.25">
      <c r="A165" s="162"/>
      <c r="B165" s="42" t="s">
        <v>120</v>
      </c>
      <c r="C165" s="74">
        <v>90</v>
      </c>
      <c r="D165" s="41">
        <v>10.88</v>
      </c>
      <c r="E165" s="41">
        <v>11.77</v>
      </c>
      <c r="F165" s="41">
        <v>9.82</v>
      </c>
      <c r="G165" s="41">
        <v>98.32</v>
      </c>
      <c r="H165" s="75" t="s">
        <v>79</v>
      </c>
    </row>
    <row r="166" spans="1:8" x14ac:dyDescent="0.25">
      <c r="A166" s="162"/>
      <c r="B166" s="42" t="s">
        <v>50</v>
      </c>
      <c r="C166" s="74">
        <v>150</v>
      </c>
      <c r="D166" s="41">
        <v>5.6</v>
      </c>
      <c r="E166" s="41">
        <v>4.9000000000000004</v>
      </c>
      <c r="F166" s="41">
        <v>37.799999999999997</v>
      </c>
      <c r="G166" s="41">
        <v>223</v>
      </c>
      <c r="H166" s="75">
        <v>302</v>
      </c>
    </row>
    <row r="167" spans="1:8" x14ac:dyDescent="0.25">
      <c r="A167" s="162"/>
      <c r="B167" s="42" t="s">
        <v>12</v>
      </c>
      <c r="C167" s="74">
        <v>200</v>
      </c>
      <c r="D167" s="41">
        <v>0.6</v>
      </c>
      <c r="E167" s="41">
        <v>0.1</v>
      </c>
      <c r="F167" s="41">
        <v>31.7</v>
      </c>
      <c r="G167" s="41">
        <v>131</v>
      </c>
      <c r="H167" s="75">
        <v>349</v>
      </c>
    </row>
    <row r="168" spans="1:8" x14ac:dyDescent="0.25">
      <c r="A168" s="162"/>
      <c r="B168" s="42" t="s">
        <v>14</v>
      </c>
      <c r="C168" s="74">
        <v>30</v>
      </c>
      <c r="D168" s="41">
        <v>3.2</v>
      </c>
      <c r="E168" s="41">
        <v>1.4</v>
      </c>
      <c r="F168" s="41">
        <v>13.1</v>
      </c>
      <c r="G168" s="41">
        <v>82.2</v>
      </c>
      <c r="H168" s="75" t="s">
        <v>77</v>
      </c>
    </row>
    <row r="169" spans="1:8" x14ac:dyDescent="0.25">
      <c r="A169" s="160"/>
      <c r="B169" s="42" t="s">
        <v>13</v>
      </c>
      <c r="C169" s="74">
        <v>30</v>
      </c>
      <c r="D169" s="41">
        <v>2.4</v>
      </c>
      <c r="E169" s="41">
        <v>0.5</v>
      </c>
      <c r="F169" s="41">
        <v>12</v>
      </c>
      <c r="G169" s="41">
        <v>66</v>
      </c>
      <c r="H169" s="75" t="s">
        <v>77</v>
      </c>
    </row>
    <row r="170" spans="1:8" s="5" customFormat="1" x14ac:dyDescent="0.25">
      <c r="A170" s="116" t="s">
        <v>15</v>
      </c>
      <c r="B170" s="116"/>
      <c r="C170" s="117">
        <f>SUM(C163:C169)</f>
        <v>800</v>
      </c>
      <c r="D170" s="117">
        <f t="shared" ref="D170:G170" si="24">SUM(D163:D169)</f>
        <v>28.680000000000003</v>
      </c>
      <c r="E170" s="117">
        <f t="shared" si="24"/>
        <v>25.369999999999997</v>
      </c>
      <c r="F170" s="117">
        <f t="shared" si="24"/>
        <v>128.32</v>
      </c>
      <c r="G170" s="117">
        <f t="shared" si="24"/>
        <v>782.82</v>
      </c>
      <c r="H170" s="120"/>
    </row>
    <row r="171" spans="1:8" x14ac:dyDescent="0.25">
      <c r="A171" s="116" t="s">
        <v>16</v>
      </c>
      <c r="B171" s="42" t="s">
        <v>93</v>
      </c>
      <c r="C171" s="154">
        <v>200</v>
      </c>
      <c r="D171" s="41">
        <v>0.1</v>
      </c>
      <c r="E171" s="41"/>
      <c r="F171" s="41">
        <v>27.9</v>
      </c>
      <c r="G171" s="41">
        <v>111</v>
      </c>
      <c r="H171" s="75">
        <v>396</v>
      </c>
    </row>
    <row r="172" spans="1:8" x14ac:dyDescent="0.25">
      <c r="A172" s="116"/>
      <c r="B172" s="42" t="s">
        <v>51</v>
      </c>
      <c r="C172" s="154">
        <v>100</v>
      </c>
      <c r="D172" s="41">
        <v>3.3</v>
      </c>
      <c r="E172" s="41">
        <v>3</v>
      </c>
      <c r="F172" s="41">
        <v>34.799999999999997</v>
      </c>
      <c r="G172" s="41">
        <v>180</v>
      </c>
      <c r="H172" s="75">
        <v>738</v>
      </c>
    </row>
    <row r="173" spans="1:8" s="5" customFormat="1" x14ac:dyDescent="0.25">
      <c r="A173" s="116" t="s">
        <v>19</v>
      </c>
      <c r="B173" s="116"/>
      <c r="C173" s="117">
        <f>SUM(C171:C172)</f>
        <v>300</v>
      </c>
      <c r="D173" s="153">
        <f>SUM(D171:D172)</f>
        <v>3.4</v>
      </c>
      <c r="E173" s="153">
        <f t="shared" ref="E173:G173" si="25">SUM(E171:E172)</f>
        <v>3</v>
      </c>
      <c r="F173" s="153">
        <f t="shared" si="25"/>
        <v>62.699999999999996</v>
      </c>
      <c r="G173" s="153">
        <f t="shared" si="25"/>
        <v>291</v>
      </c>
      <c r="H173" s="120"/>
    </row>
    <row r="174" spans="1:8" s="5" customFormat="1" ht="13.8" thickBot="1" x14ac:dyDescent="0.3">
      <c r="A174" s="121" t="s">
        <v>20</v>
      </c>
      <c r="B174" s="121"/>
      <c r="C174" s="122">
        <f t="shared" ref="C174" si="26">SUM(C167:C173)</f>
        <v>1660</v>
      </c>
      <c r="D174" s="156">
        <f>D173+D170+D162</f>
        <v>48.640000000000008</v>
      </c>
      <c r="E174" s="156">
        <f>E173+E170+E162</f>
        <v>52.67</v>
      </c>
      <c r="F174" s="156">
        <f>F173+F170+F162</f>
        <v>308.25</v>
      </c>
      <c r="G174" s="156">
        <f>G173+G170+G162</f>
        <v>1891.44</v>
      </c>
      <c r="H174" s="123"/>
    </row>
    <row r="175" spans="1:8" s="5" customFormat="1" x14ac:dyDescent="0.25">
      <c r="A175" s="124" t="s">
        <v>52</v>
      </c>
      <c r="B175" s="125"/>
      <c r="C175" s="125"/>
      <c r="D175" s="125"/>
      <c r="E175" s="125"/>
      <c r="F175" s="125"/>
      <c r="G175" s="125"/>
      <c r="H175" s="126"/>
    </row>
    <row r="176" spans="1:8" x14ac:dyDescent="0.25">
      <c r="A176" s="116" t="s">
        <v>5</v>
      </c>
      <c r="B176" s="42" t="s">
        <v>53</v>
      </c>
      <c r="C176" s="74">
        <v>200</v>
      </c>
      <c r="D176" s="41">
        <v>8.6</v>
      </c>
      <c r="E176" s="41">
        <v>15</v>
      </c>
      <c r="F176" s="41">
        <v>46.7</v>
      </c>
      <c r="G176" s="41">
        <v>356.3</v>
      </c>
      <c r="H176" s="75">
        <v>204</v>
      </c>
    </row>
    <row r="177" spans="1:8" x14ac:dyDescent="0.25">
      <c r="A177" s="116"/>
      <c r="B177" s="42" t="s">
        <v>6</v>
      </c>
      <c r="C177" s="74">
        <v>200</v>
      </c>
      <c r="D177" s="41">
        <v>2.8</v>
      </c>
      <c r="E177" s="41">
        <v>0.6</v>
      </c>
      <c r="F177" s="41">
        <v>32</v>
      </c>
      <c r="G177" s="41">
        <v>144.6</v>
      </c>
      <c r="H177" s="75" t="s">
        <v>77</v>
      </c>
    </row>
    <row r="178" spans="1:8" x14ac:dyDescent="0.25">
      <c r="A178" s="116"/>
      <c r="B178" s="42" t="s">
        <v>7</v>
      </c>
      <c r="C178" s="74">
        <v>200</v>
      </c>
      <c r="D178" s="41">
        <v>0.2</v>
      </c>
      <c r="E178" s="41">
        <v>0.1</v>
      </c>
      <c r="F178" s="41">
        <v>15</v>
      </c>
      <c r="G178" s="41">
        <v>60</v>
      </c>
      <c r="H178" s="75">
        <v>376</v>
      </c>
    </row>
    <row r="179" spans="1:8" s="5" customFormat="1" x14ac:dyDescent="0.25">
      <c r="A179" s="116" t="s">
        <v>8</v>
      </c>
      <c r="B179" s="116"/>
      <c r="C179" s="117">
        <f>SUM(C176:C178)</f>
        <v>600</v>
      </c>
      <c r="D179" s="153">
        <f>SUM(D176:D178)</f>
        <v>11.599999999999998</v>
      </c>
      <c r="E179" s="153">
        <f t="shared" ref="E179:G179" si="27">SUM(E176:E178)</f>
        <v>15.7</v>
      </c>
      <c r="F179" s="153">
        <f t="shared" si="27"/>
        <v>93.7</v>
      </c>
      <c r="G179" s="153">
        <f t="shared" si="27"/>
        <v>560.9</v>
      </c>
      <c r="H179" s="120"/>
    </row>
    <row r="180" spans="1:8" s="5" customFormat="1" x14ac:dyDescent="0.25">
      <c r="A180" s="161" t="s">
        <v>9</v>
      </c>
      <c r="B180" s="42" t="s">
        <v>6</v>
      </c>
      <c r="C180" s="74">
        <v>100</v>
      </c>
      <c r="D180" s="41">
        <v>1.4</v>
      </c>
      <c r="E180" s="41">
        <v>0.3</v>
      </c>
      <c r="F180" s="41">
        <v>16</v>
      </c>
      <c r="G180" s="41">
        <v>72.3</v>
      </c>
      <c r="H180" s="75" t="s">
        <v>77</v>
      </c>
    </row>
    <row r="181" spans="1:8" x14ac:dyDescent="0.25">
      <c r="A181" s="162"/>
      <c r="B181" s="42" t="s">
        <v>54</v>
      </c>
      <c r="C181" s="74">
        <v>200</v>
      </c>
      <c r="D181" s="41">
        <v>1.7</v>
      </c>
      <c r="E181" s="41">
        <v>4.3</v>
      </c>
      <c r="F181" s="41">
        <v>13.7</v>
      </c>
      <c r="G181" s="41">
        <v>100.94</v>
      </c>
      <c r="H181" s="75">
        <v>96</v>
      </c>
    </row>
    <row r="182" spans="1:8" ht="26.4" x14ac:dyDescent="0.25">
      <c r="A182" s="162"/>
      <c r="B182" s="42" t="s">
        <v>121</v>
      </c>
      <c r="C182" s="74">
        <v>90</v>
      </c>
      <c r="D182" s="41">
        <v>7.8</v>
      </c>
      <c r="E182" s="41">
        <v>7.7</v>
      </c>
      <c r="F182" s="41">
        <v>8.1</v>
      </c>
      <c r="G182" s="41">
        <v>235</v>
      </c>
      <c r="H182" s="75" t="s">
        <v>81</v>
      </c>
    </row>
    <row r="183" spans="1:8" x14ac:dyDescent="0.25">
      <c r="A183" s="162"/>
      <c r="B183" s="42" t="s">
        <v>55</v>
      </c>
      <c r="C183" s="74">
        <v>150</v>
      </c>
      <c r="D183" s="41">
        <v>3.5</v>
      </c>
      <c r="E183" s="41">
        <v>6.7</v>
      </c>
      <c r="F183" s="41">
        <v>11.5</v>
      </c>
      <c r="G183" s="41">
        <v>119</v>
      </c>
      <c r="H183" s="75">
        <v>492</v>
      </c>
    </row>
    <row r="184" spans="1:8" x14ac:dyDescent="0.25">
      <c r="A184" s="162"/>
      <c r="B184" s="42" t="s">
        <v>32</v>
      </c>
      <c r="C184" s="74">
        <v>200</v>
      </c>
      <c r="D184" s="41">
        <v>0.7</v>
      </c>
      <c r="E184" s="41">
        <v>0.3</v>
      </c>
      <c r="F184" s="41">
        <v>24.4</v>
      </c>
      <c r="G184" s="41">
        <v>103</v>
      </c>
      <c r="H184" s="75">
        <v>388</v>
      </c>
    </row>
    <row r="185" spans="1:8" x14ac:dyDescent="0.25">
      <c r="A185" s="162"/>
      <c r="B185" s="42" t="s">
        <v>14</v>
      </c>
      <c r="C185" s="74">
        <v>30</v>
      </c>
      <c r="D185" s="41">
        <v>3.2</v>
      </c>
      <c r="E185" s="41">
        <v>1.4</v>
      </c>
      <c r="F185" s="41">
        <v>13.1</v>
      </c>
      <c r="G185" s="41">
        <v>82.2</v>
      </c>
      <c r="H185" s="75" t="s">
        <v>77</v>
      </c>
    </row>
    <row r="186" spans="1:8" x14ac:dyDescent="0.25">
      <c r="A186" s="160"/>
      <c r="B186" s="42" t="s">
        <v>13</v>
      </c>
      <c r="C186" s="74">
        <v>30</v>
      </c>
      <c r="D186" s="41">
        <v>2.4</v>
      </c>
      <c r="E186" s="41">
        <v>0.5</v>
      </c>
      <c r="F186" s="41">
        <v>12</v>
      </c>
      <c r="G186" s="41">
        <v>66</v>
      </c>
      <c r="H186" s="75" t="s">
        <v>77</v>
      </c>
    </row>
    <row r="187" spans="1:8" s="5" customFormat="1" x14ac:dyDescent="0.25">
      <c r="A187" s="116" t="s">
        <v>15</v>
      </c>
      <c r="B187" s="116"/>
      <c r="C187" s="117">
        <f>SUM(C180:C186)</f>
        <v>800</v>
      </c>
      <c r="D187" s="117">
        <f t="shared" ref="D187:G187" si="28">SUM(D180:D186)</f>
        <v>20.699999999999996</v>
      </c>
      <c r="E187" s="117">
        <f t="shared" si="28"/>
        <v>21.2</v>
      </c>
      <c r="F187" s="117">
        <f t="shared" si="28"/>
        <v>98.799999999999983</v>
      </c>
      <c r="G187" s="117">
        <f t="shared" si="28"/>
        <v>778.44</v>
      </c>
      <c r="H187" s="120"/>
    </row>
    <row r="188" spans="1:8" x14ac:dyDescent="0.25">
      <c r="A188" s="116" t="s">
        <v>16</v>
      </c>
      <c r="B188" s="42" t="s">
        <v>94</v>
      </c>
      <c r="C188" s="74">
        <v>200</v>
      </c>
      <c r="D188" s="41">
        <v>1.4</v>
      </c>
      <c r="E188" s="41">
        <v>0.2</v>
      </c>
      <c r="F188" s="41">
        <v>26.4</v>
      </c>
      <c r="G188" s="41">
        <v>120</v>
      </c>
      <c r="H188" s="75">
        <v>592</v>
      </c>
    </row>
    <row r="189" spans="1:8" x14ac:dyDescent="0.25">
      <c r="A189" s="116"/>
      <c r="B189" s="42" t="s">
        <v>150</v>
      </c>
      <c r="C189" s="74">
        <v>100</v>
      </c>
      <c r="D189" s="163">
        <v>1.7</v>
      </c>
      <c r="E189" s="163">
        <v>5.2</v>
      </c>
      <c r="F189" s="163">
        <v>21.7</v>
      </c>
      <c r="G189" s="163">
        <v>194</v>
      </c>
      <c r="H189" s="75">
        <v>606</v>
      </c>
    </row>
    <row r="190" spans="1:8" s="5" customFormat="1" x14ac:dyDescent="0.25">
      <c r="A190" s="116" t="s">
        <v>19</v>
      </c>
      <c r="B190" s="116"/>
      <c r="C190" s="117">
        <f>SUM(C188:C189)</f>
        <v>300</v>
      </c>
      <c r="D190" s="153">
        <f>SUM(D188:D189)</f>
        <v>3.0999999999999996</v>
      </c>
      <c r="E190" s="153">
        <f t="shared" ref="E190:G190" si="29">SUM(E188:E189)</f>
        <v>5.4</v>
      </c>
      <c r="F190" s="153">
        <f t="shared" si="29"/>
        <v>48.099999999999994</v>
      </c>
      <c r="G190" s="153">
        <f t="shared" si="29"/>
        <v>314</v>
      </c>
      <c r="H190" s="120"/>
    </row>
    <row r="191" spans="1:8" s="5" customFormat="1" ht="13.8" thickBot="1" x14ac:dyDescent="0.3">
      <c r="A191" s="121" t="s">
        <v>20</v>
      </c>
      <c r="B191" s="121"/>
      <c r="C191" s="122">
        <f>C179+C187+C190</f>
        <v>1700</v>
      </c>
      <c r="D191" s="156">
        <f>D190+D187+D179</f>
        <v>35.399999999999991</v>
      </c>
      <c r="E191" s="156">
        <f t="shared" ref="E191:G191" si="30">E190+E187+E179</f>
        <v>42.3</v>
      </c>
      <c r="F191" s="156">
        <f t="shared" si="30"/>
        <v>240.59999999999997</v>
      </c>
      <c r="G191" s="156">
        <f t="shared" si="30"/>
        <v>1653.3400000000001</v>
      </c>
      <c r="H191" s="123"/>
    </row>
    <row r="192" spans="1:8" s="5" customFormat="1" x14ac:dyDescent="0.25">
      <c r="A192" s="166" t="s">
        <v>56</v>
      </c>
      <c r="B192" s="166"/>
      <c r="C192" s="169">
        <f>C191+C174+C155+C136+C117+C98+C80+C61+C43+C26</f>
        <v>16930</v>
      </c>
      <c r="D192" s="167">
        <f>D191+D174+D155+D136+D117+D98+D80+D61+D43+D26</f>
        <v>511.08</v>
      </c>
      <c r="E192" s="167">
        <f>E191+E174+E155+E136+E117+E98+E80+E61+E43+E26</f>
        <v>511.75000000000006</v>
      </c>
      <c r="F192" s="167">
        <f>F191+F174+F155+F136+F117+F98+F80+F61+F43+F26</f>
        <v>2590.75</v>
      </c>
      <c r="G192" s="167">
        <f>G191+G174+G155+G136+G117+G98+G80+G61+G43+G26</f>
        <v>17378.21</v>
      </c>
      <c r="H192" s="168"/>
    </row>
    <row r="193" spans="1:8" s="5" customFormat="1" x14ac:dyDescent="0.25">
      <c r="A193" s="116" t="s">
        <v>57</v>
      </c>
      <c r="B193" s="116"/>
      <c r="C193" s="117">
        <f>C192/10</f>
        <v>1693</v>
      </c>
      <c r="D193" s="170">
        <f>D192/10</f>
        <v>51.107999999999997</v>
      </c>
      <c r="E193" s="170">
        <f>E192/10</f>
        <v>51.175000000000004</v>
      </c>
      <c r="F193" s="170">
        <f>F192/10</f>
        <v>259.07499999999999</v>
      </c>
      <c r="G193" s="170">
        <f>G192/10</f>
        <v>1737.8209999999999</v>
      </c>
      <c r="H193" s="120"/>
    </row>
    <row r="194" spans="1:8" s="13" customFormat="1" ht="30" customHeight="1" thickBot="1" x14ac:dyDescent="0.3">
      <c r="A194" s="171"/>
      <c r="B194" s="171"/>
      <c r="C194" s="172"/>
      <c r="D194" s="173"/>
      <c r="E194" s="173"/>
      <c r="F194" s="173"/>
      <c r="G194" s="173"/>
      <c r="H194" s="174"/>
    </row>
    <row r="195" spans="1:8" ht="26.4" x14ac:dyDescent="0.25">
      <c r="B195" s="175" t="s">
        <v>65</v>
      </c>
      <c r="C195" s="176" t="s">
        <v>59</v>
      </c>
    </row>
    <row r="196" spans="1:8" x14ac:dyDescent="0.25">
      <c r="B196" s="177" t="s">
        <v>60</v>
      </c>
      <c r="C196" s="178">
        <v>500</v>
      </c>
    </row>
    <row r="197" spans="1:8" x14ac:dyDescent="0.25">
      <c r="B197" s="177" t="s">
        <v>61</v>
      </c>
      <c r="C197" s="178">
        <v>700</v>
      </c>
    </row>
    <row r="198" spans="1:8" ht="13.8" thickBot="1" x14ac:dyDescent="0.3">
      <c r="B198" s="179" t="s">
        <v>62</v>
      </c>
      <c r="C198" s="180">
        <v>300</v>
      </c>
    </row>
    <row r="199" spans="1:8" ht="12.75" customHeight="1" x14ac:dyDescent="0.25">
      <c r="A199" s="181"/>
      <c r="B199" s="175" t="s">
        <v>63</v>
      </c>
      <c r="C199" s="182"/>
    </row>
    <row r="200" spans="1:8" ht="12.75" customHeight="1" thickBot="1" x14ac:dyDescent="0.3">
      <c r="A200" s="181"/>
      <c r="B200" s="183" t="s">
        <v>64</v>
      </c>
      <c r="C200" s="184"/>
    </row>
    <row r="201" spans="1:8" ht="12.75" customHeight="1" thickBot="1" x14ac:dyDescent="0.3">
      <c r="A201" s="181"/>
      <c r="B201" s="181"/>
      <c r="C201" s="185"/>
    </row>
    <row r="202" spans="1:8" x14ac:dyDescent="0.25">
      <c r="A202" s="186"/>
      <c r="B202" s="187" t="s">
        <v>66</v>
      </c>
      <c r="C202" s="176" t="s">
        <v>59</v>
      </c>
    </row>
    <row r="203" spans="1:8" x14ac:dyDescent="0.25">
      <c r="B203" s="188" t="s">
        <v>67</v>
      </c>
      <c r="C203" s="189">
        <f>(C179+C162+C143+C125+C106+C87+C68+C49+C31+C14)/10</f>
        <v>590</v>
      </c>
    </row>
    <row r="204" spans="1:8" x14ac:dyDescent="0.25">
      <c r="B204" s="188" t="s">
        <v>68</v>
      </c>
      <c r="C204" s="189">
        <f>(C187+C170+C151+C132+C113+C94+C76+C57+C39+C22)/10</f>
        <v>802</v>
      </c>
    </row>
    <row r="205" spans="1:8" ht="13.8" thickBot="1" x14ac:dyDescent="0.3">
      <c r="B205" s="190" t="s">
        <v>69</v>
      </c>
      <c r="C205" s="191">
        <f>(C190+C173+C154+C135+C116+C97+C79+C60+C42+C25)/10</f>
        <v>300</v>
      </c>
    </row>
    <row r="206" spans="1:8" x14ac:dyDescent="0.25">
      <c r="C206" s="193">
        <f>SUM(C203:C205)</f>
        <v>1692</v>
      </c>
    </row>
    <row r="208" spans="1:8" x14ac:dyDescent="0.25">
      <c r="B208" s="194" t="s">
        <v>67</v>
      </c>
      <c r="C208" s="163"/>
      <c r="D208" s="195">
        <f>(D179+D162+D143+D125+D106+D87+D68+D49+D31+D14)/10</f>
        <v>19.038000000000004</v>
      </c>
      <c r="E208" s="195">
        <f>(E179+E162+E143+E125+E106+E87+E68+E49+E31+E14)/10</f>
        <v>21.574999999999999</v>
      </c>
      <c r="F208" s="195">
        <f>(F179+F162+F143+F125+F106+F87+F68+F49+F31+F14)/10</f>
        <v>90.796999999999997</v>
      </c>
      <c r="G208" s="195">
        <f>(G179+G162+G143+G125+G106+G87+G68+G49+G31+G14)/10</f>
        <v>634.58100000000002</v>
      </c>
      <c r="H208" s="196"/>
    </row>
    <row r="209" spans="2:8" x14ac:dyDescent="0.25">
      <c r="B209" s="194" t="s">
        <v>82</v>
      </c>
      <c r="C209" s="163"/>
      <c r="D209" s="163"/>
      <c r="E209" s="163"/>
      <c r="F209" s="75"/>
      <c r="G209" s="197">
        <f>G208/2350</f>
        <v>0.27003446808510639</v>
      </c>
      <c r="H209" s="196"/>
    </row>
    <row r="210" spans="2:8" x14ac:dyDescent="0.25">
      <c r="B210" s="194" t="s">
        <v>83</v>
      </c>
      <c r="C210" s="163"/>
      <c r="D210" s="163"/>
      <c r="E210" s="163"/>
      <c r="F210" s="75"/>
      <c r="G210" s="198"/>
      <c r="H210" s="196"/>
    </row>
    <row r="211" spans="2:8" x14ac:dyDescent="0.25">
      <c r="B211" s="194" t="s">
        <v>84</v>
      </c>
      <c r="C211" s="163"/>
      <c r="D211" s="195">
        <f>(D187+D170+D151+D132+D113+D94+D76+D57+D39+D22)/10</f>
        <v>27.076000000000001</v>
      </c>
      <c r="E211" s="195">
        <f>(E187+E170+E151+E132+E113+E94+E76+E57+E39+E22)/10</f>
        <v>24.471999999999998</v>
      </c>
      <c r="F211" s="195">
        <f>(F187+F170+F151+F132+F113+F94+F76+F57+F39+F22)/10</f>
        <v>116.678</v>
      </c>
      <c r="G211" s="195">
        <f>(G187+G170+G151+G132+G113+G94+G76+G57+G39+G22)/10</f>
        <v>800.34</v>
      </c>
      <c r="H211" s="196"/>
    </row>
    <row r="212" spans="2:8" x14ac:dyDescent="0.25">
      <c r="B212" s="194" t="s">
        <v>69</v>
      </c>
      <c r="C212" s="163"/>
      <c r="D212" s="163"/>
      <c r="E212" s="163"/>
      <c r="F212" s="75"/>
      <c r="G212" s="197">
        <f>G211/2350</f>
        <v>0.34057021276595745</v>
      </c>
      <c r="H212" s="196"/>
    </row>
    <row r="213" spans="2:8" x14ac:dyDescent="0.25">
      <c r="B213" s="194" t="s">
        <v>86</v>
      </c>
      <c r="C213" s="163"/>
      <c r="D213" s="195">
        <f>(D190+D173+D154+D135+D116+D97+D79+D60+D42+D25)/10</f>
        <v>4.9939999999999998</v>
      </c>
      <c r="E213" s="195">
        <f>(E190+E173+E154+E135+E116+E97+E79+E60+E42+E25)/10</f>
        <v>5.1280000000000001</v>
      </c>
      <c r="F213" s="195">
        <f>(F190+F173+F154+F135+F116+F97+F79+F60+F42+F25)/10</f>
        <v>51.6</v>
      </c>
      <c r="G213" s="195">
        <f>(G190+G173+G154+G135+G116+G97+G79+G60+G42+G25)/10</f>
        <v>302.89999999999998</v>
      </c>
      <c r="H213" s="196"/>
    </row>
    <row r="214" spans="2:8" x14ac:dyDescent="0.25">
      <c r="B214" s="194" t="s">
        <v>85</v>
      </c>
      <c r="C214" s="154"/>
      <c r="D214" s="163"/>
      <c r="E214" s="163"/>
      <c r="F214" s="163"/>
      <c r="G214" s="199">
        <f>G213/2350</f>
        <v>0.12889361702127658</v>
      </c>
    </row>
    <row r="215" spans="2:8" x14ac:dyDescent="0.25">
      <c r="B215" s="194" t="s">
        <v>97</v>
      </c>
      <c r="C215" s="154"/>
      <c r="D215" s="195">
        <f>D213+D211+D208</f>
        <v>51.108000000000004</v>
      </c>
      <c r="E215" s="195">
        <f t="shared" ref="E215:G215" si="31">E213+E211+E208</f>
        <v>51.174999999999997</v>
      </c>
      <c r="F215" s="195">
        <f t="shared" si="31"/>
        <v>259.07499999999999</v>
      </c>
      <c r="G215" s="195">
        <f t="shared" si="31"/>
        <v>1737.8209999999999</v>
      </c>
    </row>
    <row r="216" spans="2:8" x14ac:dyDescent="0.25">
      <c r="B216" s="200"/>
      <c r="C216" s="154"/>
      <c r="D216" s="163"/>
      <c r="E216" s="163"/>
      <c r="F216" s="163"/>
      <c r="G216" s="199">
        <f>G215/2350</f>
        <v>0.73949829787234034</v>
      </c>
    </row>
  </sheetData>
  <mergeCells count="89">
    <mergeCell ref="A45:A48"/>
    <mergeCell ref="A63:A67"/>
    <mergeCell ref="A119:A124"/>
    <mergeCell ref="A157:A161"/>
    <mergeCell ref="A69:A75"/>
    <mergeCell ref="A88:A93"/>
    <mergeCell ref="A107:A112"/>
    <mergeCell ref="A126:A131"/>
    <mergeCell ref="A144:A150"/>
    <mergeCell ref="A99:H99"/>
    <mergeCell ref="A113:B113"/>
    <mergeCell ref="A116:B116"/>
    <mergeCell ref="A114:A115"/>
    <mergeCell ref="A117:B117"/>
    <mergeCell ref="A125:B125"/>
    <mergeCell ref="A118:H118"/>
    <mergeCell ref="C4:C5"/>
    <mergeCell ref="A76:B76"/>
    <mergeCell ref="A49:B49"/>
    <mergeCell ref="A57:B57"/>
    <mergeCell ref="A60:B60"/>
    <mergeCell ref="A58:A59"/>
    <mergeCell ref="A61:B61"/>
    <mergeCell ref="A68:B68"/>
    <mergeCell ref="A39:B39"/>
    <mergeCell ref="A42:B42"/>
    <mergeCell ref="A40:A41"/>
    <mergeCell ref="A7:A13"/>
    <mergeCell ref="A15:A21"/>
    <mergeCell ref="A28:A30"/>
    <mergeCell ref="A32:A38"/>
    <mergeCell ref="A50:A56"/>
    <mergeCell ref="A194:B194"/>
    <mergeCell ref="A79:B79"/>
    <mergeCell ref="A77:A78"/>
    <mergeCell ref="A80:B80"/>
    <mergeCell ref="A82:A86"/>
    <mergeCell ref="A87:B87"/>
    <mergeCell ref="A94:B94"/>
    <mergeCell ref="A97:B97"/>
    <mergeCell ref="A95:A96"/>
    <mergeCell ref="A98:B98"/>
    <mergeCell ref="A81:H81"/>
    <mergeCell ref="A155:B155"/>
    <mergeCell ref="A156:H156"/>
    <mergeCell ref="A132:B132"/>
    <mergeCell ref="A100:A105"/>
    <mergeCell ref="A106:B106"/>
    <mergeCell ref="A151:B151"/>
    <mergeCell ref="A154:B154"/>
    <mergeCell ref="A152:A153"/>
    <mergeCell ref="A135:B135"/>
    <mergeCell ref="A133:A134"/>
    <mergeCell ref="A136:B136"/>
    <mergeCell ref="A138:A142"/>
    <mergeCell ref="A143:B143"/>
    <mergeCell ref="A137:H137"/>
    <mergeCell ref="A187:B187"/>
    <mergeCell ref="A162:B162"/>
    <mergeCell ref="A170:B170"/>
    <mergeCell ref="A173:B173"/>
    <mergeCell ref="A171:A172"/>
    <mergeCell ref="A174:B174"/>
    <mergeCell ref="A176:A178"/>
    <mergeCell ref="A179:B179"/>
    <mergeCell ref="A163:A169"/>
    <mergeCell ref="A180:A186"/>
    <mergeCell ref="A175:H175"/>
    <mergeCell ref="A192:B192"/>
    <mergeCell ref="A193:B193"/>
    <mergeCell ref="A190:B190"/>
    <mergeCell ref="A188:A189"/>
    <mergeCell ref="A191:B191"/>
    <mergeCell ref="H4:H5"/>
    <mergeCell ref="A6:H6"/>
    <mergeCell ref="A27:H27"/>
    <mergeCell ref="A44:H44"/>
    <mergeCell ref="A62:H62"/>
    <mergeCell ref="G4:G5"/>
    <mergeCell ref="D4:F4"/>
    <mergeCell ref="A14:B14"/>
    <mergeCell ref="A43:B43"/>
    <mergeCell ref="A22:B22"/>
    <mergeCell ref="A25:B25"/>
    <mergeCell ref="A23:A24"/>
    <mergeCell ref="A26:B26"/>
    <mergeCell ref="A31:B31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6" orientation="landscape" r:id="rId1"/>
  <rowBreaks count="5" manualBreakCount="5">
    <brk id="43" max="16383" man="1"/>
    <brk id="80" max="16383" man="1"/>
    <brk id="117" max="16383" man="1"/>
    <brk id="155" max="16383" man="1"/>
    <brk id="1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7"/>
  <sheetViews>
    <sheetView view="pageBreakPreview" topLeftCell="A123" zoomScale="60" zoomScaleNormal="100" workbookViewId="0">
      <selection activeCell="F151" sqref="F151"/>
    </sheetView>
  </sheetViews>
  <sheetFormatPr defaultRowHeight="13.2" x14ac:dyDescent="0.25"/>
  <cols>
    <col min="1" max="1" width="12" style="9" customWidth="1"/>
    <col min="2" max="2" width="47.44140625" style="6" customWidth="1"/>
    <col min="3" max="3" width="10.6640625" style="11" customWidth="1"/>
    <col min="4" max="4" width="10.88671875" style="38" customWidth="1"/>
    <col min="5" max="5" width="9.44140625" style="38" customWidth="1"/>
    <col min="6" max="6" width="10.88671875" style="38" customWidth="1"/>
    <col min="7" max="7" width="11.44140625" style="38" customWidth="1"/>
    <col min="8" max="8" width="10.6640625" style="47" customWidth="1"/>
  </cols>
  <sheetData>
    <row r="1" spans="1:8" x14ac:dyDescent="0.25">
      <c r="B1" s="60" t="s">
        <v>92</v>
      </c>
    </row>
    <row r="2" spans="1:8" s="1" customFormat="1" ht="26.4" x14ac:dyDescent="0.25">
      <c r="A2" s="7" t="s">
        <v>3</v>
      </c>
      <c r="B2" s="1" t="s">
        <v>125</v>
      </c>
      <c r="C2" s="2"/>
      <c r="D2" s="37"/>
      <c r="E2" s="37"/>
      <c r="F2" s="37"/>
      <c r="G2" s="37"/>
      <c r="H2" s="48"/>
    </row>
    <row r="3" spans="1:8" s="1" customFormat="1" ht="16.5" customHeight="1" x14ac:dyDescent="0.25">
      <c r="A3" s="8"/>
      <c r="C3" s="2"/>
      <c r="D3" s="37"/>
      <c r="E3" s="37"/>
      <c r="F3" s="37"/>
      <c r="G3" s="37"/>
      <c r="H3" s="48"/>
    </row>
    <row r="4" spans="1:8" s="3" customFormat="1" ht="38.25" customHeight="1" x14ac:dyDescent="0.25">
      <c r="A4" s="87" t="s">
        <v>0</v>
      </c>
      <c r="B4" s="82" t="s">
        <v>1</v>
      </c>
      <c r="C4" s="94" t="s">
        <v>2</v>
      </c>
      <c r="D4" s="82" t="s">
        <v>75</v>
      </c>
      <c r="E4" s="82"/>
      <c r="F4" s="82"/>
      <c r="G4" s="82" t="s">
        <v>71</v>
      </c>
      <c r="H4" s="76" t="s">
        <v>76</v>
      </c>
    </row>
    <row r="5" spans="1:8" s="4" customFormat="1" ht="13.5" customHeight="1" x14ac:dyDescent="0.25">
      <c r="A5" s="87"/>
      <c r="B5" s="82"/>
      <c r="C5" s="94"/>
      <c r="D5" s="68" t="s">
        <v>72</v>
      </c>
      <c r="E5" s="68" t="s">
        <v>73</v>
      </c>
      <c r="F5" s="68" t="s">
        <v>74</v>
      </c>
      <c r="G5" s="82"/>
      <c r="H5" s="76"/>
    </row>
    <row r="6" spans="1:8" s="5" customFormat="1" ht="12.75" customHeight="1" x14ac:dyDescent="0.25">
      <c r="A6" s="77" t="s">
        <v>4</v>
      </c>
      <c r="B6" s="77"/>
      <c r="C6" s="77"/>
      <c r="D6" s="77"/>
      <c r="E6" s="77"/>
      <c r="F6" s="77"/>
      <c r="G6" s="77"/>
      <c r="H6" s="77"/>
    </row>
    <row r="7" spans="1:8" ht="12.75" customHeight="1" x14ac:dyDescent="0.25">
      <c r="A7" s="95" t="s">
        <v>5</v>
      </c>
      <c r="B7" s="35" t="s">
        <v>89</v>
      </c>
      <c r="C7" s="36">
        <v>200</v>
      </c>
      <c r="D7" s="39">
        <v>5.8</v>
      </c>
      <c r="E7" s="39">
        <v>6.9</v>
      </c>
      <c r="F7" s="39">
        <v>36.1</v>
      </c>
      <c r="G7" s="39">
        <v>220.2</v>
      </c>
      <c r="H7" s="44">
        <v>175</v>
      </c>
    </row>
    <row r="8" spans="1:8" x14ac:dyDescent="0.25">
      <c r="A8" s="96"/>
      <c r="B8" s="33" t="s">
        <v>27</v>
      </c>
      <c r="C8" s="34">
        <v>40</v>
      </c>
      <c r="D8" s="39">
        <v>2.6</v>
      </c>
      <c r="E8" s="39">
        <v>0.8</v>
      </c>
      <c r="F8" s="39">
        <v>18.399999999999999</v>
      </c>
      <c r="G8" s="39">
        <v>92</v>
      </c>
      <c r="H8" s="44" t="s">
        <v>77</v>
      </c>
    </row>
    <row r="9" spans="1:8" x14ac:dyDescent="0.25">
      <c r="A9" s="96"/>
      <c r="B9" s="33" t="s">
        <v>28</v>
      </c>
      <c r="C9" s="34">
        <v>10</v>
      </c>
      <c r="D9" s="39">
        <v>2.2999999999999998</v>
      </c>
      <c r="E9" s="39">
        <v>2.95</v>
      </c>
      <c r="F9" s="39">
        <v>0</v>
      </c>
      <c r="G9" s="39">
        <v>47</v>
      </c>
      <c r="H9" s="44">
        <v>15</v>
      </c>
    </row>
    <row r="10" spans="1:8" x14ac:dyDescent="0.25">
      <c r="A10" s="96"/>
      <c r="B10" s="33" t="s">
        <v>29</v>
      </c>
      <c r="C10" s="34">
        <v>10</v>
      </c>
      <c r="D10" s="39">
        <v>0.1</v>
      </c>
      <c r="E10" s="39">
        <v>7.2</v>
      </c>
      <c r="F10" s="39">
        <v>0.13</v>
      </c>
      <c r="G10" s="39">
        <v>65.72</v>
      </c>
      <c r="H10" s="44">
        <v>14</v>
      </c>
    </row>
    <row r="11" spans="1:8" x14ac:dyDescent="0.25">
      <c r="A11" s="96"/>
      <c r="B11" s="33" t="s">
        <v>7</v>
      </c>
      <c r="C11" s="34">
        <v>200</v>
      </c>
      <c r="D11" s="39">
        <v>0.2</v>
      </c>
      <c r="E11" s="39">
        <v>0.1</v>
      </c>
      <c r="F11" s="39">
        <v>15</v>
      </c>
      <c r="G11" s="39">
        <v>60</v>
      </c>
      <c r="H11" s="44">
        <v>376</v>
      </c>
    </row>
    <row r="12" spans="1:8" x14ac:dyDescent="0.25">
      <c r="A12" s="96"/>
      <c r="B12" s="42" t="s">
        <v>78</v>
      </c>
      <c r="C12" s="34">
        <v>40</v>
      </c>
      <c r="D12" s="39">
        <v>5.0999999999999996</v>
      </c>
      <c r="E12" s="39">
        <v>4.5999999999999996</v>
      </c>
      <c r="F12" s="39">
        <v>0.3</v>
      </c>
      <c r="G12" s="39">
        <v>63</v>
      </c>
      <c r="H12" s="44">
        <v>209</v>
      </c>
    </row>
    <row r="13" spans="1:8" x14ac:dyDescent="0.25">
      <c r="A13" s="97"/>
      <c r="B13" s="33" t="s">
        <v>6</v>
      </c>
      <c r="C13" s="34">
        <v>100</v>
      </c>
      <c r="D13" s="39">
        <v>1.4</v>
      </c>
      <c r="E13" s="39">
        <v>0.3</v>
      </c>
      <c r="F13" s="39">
        <v>16</v>
      </c>
      <c r="G13" s="39">
        <v>72.3</v>
      </c>
      <c r="H13" s="44" t="s">
        <v>77</v>
      </c>
    </row>
    <row r="14" spans="1:8" s="5" customFormat="1" x14ac:dyDescent="0.25">
      <c r="A14" s="83" t="s">
        <v>8</v>
      </c>
      <c r="B14" s="84"/>
      <c r="C14" s="69">
        <f>SUM(C7:C13)</f>
        <v>600</v>
      </c>
      <c r="D14" s="69">
        <f t="shared" ref="D14:E14" si="0">SUM(D7:D13)</f>
        <v>17.499999999999996</v>
      </c>
      <c r="E14" s="69">
        <f t="shared" si="0"/>
        <v>22.850000000000005</v>
      </c>
      <c r="F14" s="69">
        <f>SUM(F7:F13)</f>
        <v>85.929999999999993</v>
      </c>
      <c r="G14" s="69">
        <f t="shared" ref="G14" si="1">SUM(G7:G13)</f>
        <v>620.21999999999991</v>
      </c>
      <c r="H14" s="45"/>
    </row>
    <row r="15" spans="1:8" s="5" customFormat="1" x14ac:dyDescent="0.25">
      <c r="A15" s="98" t="s">
        <v>9</v>
      </c>
      <c r="B15" s="70" t="s">
        <v>126</v>
      </c>
      <c r="C15" s="56">
        <v>100</v>
      </c>
      <c r="D15" s="56">
        <v>1.1299999999999999</v>
      </c>
      <c r="E15" s="56">
        <v>4.5</v>
      </c>
      <c r="F15" s="56">
        <v>9.8000000000000007</v>
      </c>
      <c r="G15" s="56">
        <v>66</v>
      </c>
      <c r="H15" s="44">
        <v>484</v>
      </c>
    </row>
    <row r="16" spans="1:8" x14ac:dyDescent="0.25">
      <c r="A16" s="99"/>
      <c r="B16" s="33" t="s">
        <v>10</v>
      </c>
      <c r="C16" s="34">
        <v>250</v>
      </c>
      <c r="D16" s="39">
        <v>7.35</v>
      </c>
      <c r="E16" s="39">
        <v>6.25</v>
      </c>
      <c r="F16" s="39">
        <v>17.66</v>
      </c>
      <c r="G16" s="39">
        <v>156.25</v>
      </c>
      <c r="H16" s="44">
        <v>82</v>
      </c>
    </row>
    <row r="17" spans="1:8" x14ac:dyDescent="0.25">
      <c r="A17" s="99"/>
      <c r="B17" s="33" t="s">
        <v>127</v>
      </c>
      <c r="C17" s="34">
        <v>110</v>
      </c>
      <c r="D17" s="39">
        <v>10.31</v>
      </c>
      <c r="E17" s="39">
        <v>12.25</v>
      </c>
      <c r="F17" s="39">
        <v>9.41</v>
      </c>
      <c r="G17" s="39">
        <v>165.57</v>
      </c>
      <c r="H17" s="44" t="s">
        <v>87</v>
      </c>
    </row>
    <row r="18" spans="1:8" x14ac:dyDescent="0.25">
      <c r="A18" s="99"/>
      <c r="B18" s="33" t="s">
        <v>11</v>
      </c>
      <c r="C18" s="34">
        <v>180</v>
      </c>
      <c r="D18" s="39">
        <v>6.6</v>
      </c>
      <c r="E18" s="39">
        <v>5.76</v>
      </c>
      <c r="F18" s="39">
        <v>45.95</v>
      </c>
      <c r="G18" s="39">
        <v>229.2</v>
      </c>
      <c r="H18" s="44">
        <v>334</v>
      </c>
    </row>
    <row r="19" spans="1:8" x14ac:dyDescent="0.25">
      <c r="A19" s="99"/>
      <c r="B19" s="33" t="s">
        <v>12</v>
      </c>
      <c r="C19" s="34">
        <v>200</v>
      </c>
      <c r="D19" s="39">
        <v>0.6</v>
      </c>
      <c r="E19" s="39">
        <v>0.1</v>
      </c>
      <c r="F19" s="39">
        <v>31.7</v>
      </c>
      <c r="G19" s="39">
        <v>131</v>
      </c>
      <c r="H19" s="44">
        <v>349</v>
      </c>
    </row>
    <row r="20" spans="1:8" x14ac:dyDescent="0.25">
      <c r="A20" s="99"/>
      <c r="B20" s="33" t="s">
        <v>13</v>
      </c>
      <c r="C20" s="34">
        <v>30</v>
      </c>
      <c r="D20" s="39">
        <v>3.2</v>
      </c>
      <c r="E20" s="39">
        <v>1.4</v>
      </c>
      <c r="F20" s="39">
        <v>13.1</v>
      </c>
      <c r="G20" s="39">
        <v>82.2</v>
      </c>
      <c r="H20" s="44" t="s">
        <v>77</v>
      </c>
    </row>
    <row r="21" spans="1:8" x14ac:dyDescent="0.25">
      <c r="A21" s="100"/>
      <c r="B21" s="33" t="s">
        <v>14</v>
      </c>
      <c r="C21" s="34">
        <v>30</v>
      </c>
      <c r="D21" s="39">
        <v>2.4</v>
      </c>
      <c r="E21" s="39">
        <v>0.5</v>
      </c>
      <c r="F21" s="39">
        <v>12</v>
      </c>
      <c r="G21" s="39">
        <v>66</v>
      </c>
      <c r="H21" s="44" t="s">
        <v>77</v>
      </c>
    </row>
    <row r="22" spans="1:8" s="5" customFormat="1" x14ac:dyDescent="0.25">
      <c r="A22" s="83" t="s">
        <v>15</v>
      </c>
      <c r="B22" s="84"/>
      <c r="C22" s="69">
        <f>SUM(C15:C21)</f>
        <v>900</v>
      </c>
      <c r="D22" s="69">
        <f>SUM(D15:D21)</f>
        <v>31.59</v>
      </c>
      <c r="E22" s="69">
        <f t="shared" ref="E22:G22" si="2">SUM(E15:E21)</f>
        <v>30.759999999999998</v>
      </c>
      <c r="F22" s="69">
        <f t="shared" si="2"/>
        <v>139.62</v>
      </c>
      <c r="G22" s="69">
        <f t="shared" si="2"/>
        <v>896.22</v>
      </c>
      <c r="H22" s="45"/>
    </row>
    <row r="23" spans="1:8" ht="13.8" thickBot="1" x14ac:dyDescent="0.3">
      <c r="A23" s="85" t="s">
        <v>20</v>
      </c>
      <c r="B23" s="86"/>
      <c r="C23" s="10">
        <f>C14+C22</f>
        <v>1500</v>
      </c>
      <c r="D23" s="10">
        <f>D14+D22</f>
        <v>49.089999999999996</v>
      </c>
      <c r="E23" s="10">
        <f>E14+E22</f>
        <v>53.61</v>
      </c>
      <c r="F23" s="10">
        <f>F14+F22</f>
        <v>225.55</v>
      </c>
      <c r="G23" s="10">
        <f>G14+G22</f>
        <v>1516.44</v>
      </c>
      <c r="H23" s="49"/>
    </row>
    <row r="24" spans="1:8" x14ac:dyDescent="0.25">
      <c r="A24" s="78" t="s">
        <v>21</v>
      </c>
      <c r="B24" s="79"/>
      <c r="C24" s="79"/>
      <c r="D24" s="79"/>
      <c r="E24" s="79"/>
      <c r="F24" s="79"/>
      <c r="G24" s="79"/>
      <c r="H24" s="80"/>
    </row>
    <row r="25" spans="1:8" s="5" customFormat="1" x14ac:dyDescent="0.25">
      <c r="A25" s="83" t="s">
        <v>5</v>
      </c>
      <c r="B25" s="42" t="s">
        <v>124</v>
      </c>
      <c r="C25" s="34">
        <v>200</v>
      </c>
      <c r="D25" s="39">
        <v>26.6</v>
      </c>
      <c r="E25" s="39">
        <v>13.6</v>
      </c>
      <c r="F25" s="39">
        <v>24.2</v>
      </c>
      <c r="G25" s="39">
        <v>332</v>
      </c>
      <c r="H25" s="44">
        <v>224</v>
      </c>
    </row>
    <row r="26" spans="1:8" s="5" customFormat="1" x14ac:dyDescent="0.25">
      <c r="A26" s="83"/>
      <c r="B26" s="33" t="s">
        <v>99</v>
      </c>
      <c r="C26" s="34">
        <v>100</v>
      </c>
      <c r="D26" s="39">
        <v>3.5</v>
      </c>
      <c r="E26" s="39">
        <v>4</v>
      </c>
      <c r="F26" s="39">
        <v>27.8</v>
      </c>
      <c r="G26" s="39">
        <v>161</v>
      </c>
      <c r="H26" s="44">
        <v>617</v>
      </c>
    </row>
    <row r="27" spans="1:8" s="5" customFormat="1" x14ac:dyDescent="0.25">
      <c r="A27" s="83"/>
      <c r="B27" s="33" t="s">
        <v>6</v>
      </c>
      <c r="C27" s="34">
        <v>100</v>
      </c>
      <c r="D27" s="39">
        <v>1.4</v>
      </c>
      <c r="E27" s="39">
        <v>0.3</v>
      </c>
      <c r="F27" s="39">
        <v>16</v>
      </c>
      <c r="G27" s="39">
        <v>72.3</v>
      </c>
      <c r="H27" s="44" t="s">
        <v>77</v>
      </c>
    </row>
    <row r="28" spans="1:8" x14ac:dyDescent="0.25">
      <c r="A28" s="83"/>
      <c r="B28" s="33" t="s">
        <v>22</v>
      </c>
      <c r="C28" s="34">
        <v>200</v>
      </c>
      <c r="D28" s="39">
        <v>0.2</v>
      </c>
      <c r="E28" s="39"/>
      <c r="F28" s="39">
        <v>10.199999999999999</v>
      </c>
      <c r="G28" s="39">
        <v>41</v>
      </c>
      <c r="H28" s="44">
        <v>377</v>
      </c>
    </row>
    <row r="29" spans="1:8" x14ac:dyDescent="0.25">
      <c r="A29" s="83" t="s">
        <v>8</v>
      </c>
      <c r="B29" s="84"/>
      <c r="C29" s="69">
        <f>SUM(C25:C28)</f>
        <v>600</v>
      </c>
      <c r="D29" s="69">
        <f t="shared" ref="D29:G29" si="3">SUM(D25:D28)</f>
        <v>31.7</v>
      </c>
      <c r="E29" s="69">
        <f t="shared" si="3"/>
        <v>17.900000000000002</v>
      </c>
      <c r="F29" s="69">
        <f t="shared" si="3"/>
        <v>78.2</v>
      </c>
      <c r="G29" s="69">
        <f t="shared" si="3"/>
        <v>606.29999999999995</v>
      </c>
      <c r="H29" s="45"/>
    </row>
    <row r="30" spans="1:8" x14ac:dyDescent="0.25">
      <c r="A30" s="98" t="s">
        <v>9</v>
      </c>
      <c r="B30" s="70" t="s">
        <v>128</v>
      </c>
      <c r="C30" s="56">
        <v>100</v>
      </c>
      <c r="D30" s="56">
        <v>2.5</v>
      </c>
      <c r="E30" s="56">
        <v>6.5</v>
      </c>
      <c r="F30" s="56">
        <v>11.2</v>
      </c>
      <c r="G30" s="56">
        <v>112</v>
      </c>
      <c r="H30" s="44" t="s">
        <v>129</v>
      </c>
    </row>
    <row r="31" spans="1:8" s="5" customFormat="1" x14ac:dyDescent="0.25">
      <c r="A31" s="99"/>
      <c r="B31" s="33" t="s">
        <v>100</v>
      </c>
      <c r="C31" s="34">
        <v>250</v>
      </c>
      <c r="D31" s="39">
        <v>3</v>
      </c>
      <c r="E31" s="39">
        <v>5.8</v>
      </c>
      <c r="F31" s="39">
        <v>29.7</v>
      </c>
      <c r="G31" s="39">
        <v>133</v>
      </c>
      <c r="H31" s="44">
        <v>96</v>
      </c>
    </row>
    <row r="32" spans="1:8" s="5" customFormat="1" x14ac:dyDescent="0.25">
      <c r="A32" s="99"/>
      <c r="B32" s="33" t="s">
        <v>130</v>
      </c>
      <c r="C32" s="34">
        <v>100</v>
      </c>
      <c r="D32" s="39">
        <v>9.1999999999999993</v>
      </c>
      <c r="E32" s="39">
        <v>3.41</v>
      </c>
      <c r="F32" s="39">
        <v>7.2</v>
      </c>
      <c r="G32" s="39">
        <v>127.2</v>
      </c>
      <c r="H32" s="44">
        <v>411</v>
      </c>
    </row>
    <row r="33" spans="1:8" x14ac:dyDescent="0.25">
      <c r="A33" s="99"/>
      <c r="B33" s="33" t="s">
        <v>23</v>
      </c>
      <c r="C33" s="34">
        <v>180</v>
      </c>
      <c r="D33" s="39">
        <v>9.8000000000000007</v>
      </c>
      <c r="E33" s="39">
        <v>7.56</v>
      </c>
      <c r="F33" s="39">
        <v>46.44</v>
      </c>
      <c r="G33" s="39">
        <v>294</v>
      </c>
      <c r="H33" s="44">
        <v>171</v>
      </c>
    </row>
    <row r="34" spans="1:8" x14ac:dyDescent="0.25">
      <c r="A34" s="99"/>
      <c r="B34" s="33" t="s">
        <v>24</v>
      </c>
      <c r="C34" s="34">
        <v>200</v>
      </c>
      <c r="D34" s="39">
        <v>1.92</v>
      </c>
      <c r="E34" s="39">
        <v>0.12</v>
      </c>
      <c r="F34" s="39">
        <v>25.86</v>
      </c>
      <c r="G34" s="39">
        <v>112.36</v>
      </c>
      <c r="H34" s="44">
        <v>551</v>
      </c>
    </row>
    <row r="35" spans="1:8" x14ac:dyDescent="0.25">
      <c r="A35" s="99"/>
      <c r="B35" s="33" t="s">
        <v>14</v>
      </c>
      <c r="C35" s="34">
        <v>40</v>
      </c>
      <c r="D35" s="39">
        <v>4.26</v>
      </c>
      <c r="E35" s="39">
        <v>1.86</v>
      </c>
      <c r="F35" s="39">
        <v>17.46</v>
      </c>
      <c r="G35" s="39">
        <v>109.6</v>
      </c>
      <c r="H35" s="44" t="s">
        <v>77</v>
      </c>
    </row>
    <row r="36" spans="1:8" x14ac:dyDescent="0.25">
      <c r="A36" s="100"/>
      <c r="B36" s="33" t="s">
        <v>13</v>
      </c>
      <c r="C36" s="34">
        <v>30</v>
      </c>
      <c r="D36" s="39">
        <v>2.4</v>
      </c>
      <c r="E36" s="39">
        <v>0.5</v>
      </c>
      <c r="F36" s="39">
        <v>12</v>
      </c>
      <c r="G36" s="39">
        <v>66</v>
      </c>
      <c r="H36" s="44" t="s">
        <v>77</v>
      </c>
    </row>
    <row r="37" spans="1:8" x14ac:dyDescent="0.25">
      <c r="A37" s="83" t="s">
        <v>15</v>
      </c>
      <c r="B37" s="84"/>
      <c r="C37" s="69">
        <f>SUM(C30:C36)</f>
        <v>900</v>
      </c>
      <c r="D37" s="69">
        <f t="shared" ref="D37:G37" si="4">SUM(D30:D36)</f>
        <v>33.08</v>
      </c>
      <c r="E37" s="69">
        <f t="shared" si="4"/>
        <v>25.75</v>
      </c>
      <c r="F37" s="69">
        <f t="shared" si="4"/>
        <v>149.85999999999999</v>
      </c>
      <c r="G37" s="69">
        <f t="shared" si="4"/>
        <v>954.16000000000008</v>
      </c>
      <c r="H37" s="45"/>
    </row>
    <row r="38" spans="1:8" ht="13.8" thickBot="1" x14ac:dyDescent="0.3">
      <c r="A38" s="85" t="s">
        <v>20</v>
      </c>
      <c r="B38" s="86"/>
      <c r="C38" s="10">
        <f>C37+C29</f>
        <v>1500</v>
      </c>
      <c r="D38" s="10">
        <f t="shared" ref="D38:G38" si="5">D37+D29</f>
        <v>64.78</v>
      </c>
      <c r="E38" s="10">
        <f t="shared" si="5"/>
        <v>43.650000000000006</v>
      </c>
      <c r="F38" s="10">
        <f t="shared" si="5"/>
        <v>228.06</v>
      </c>
      <c r="G38" s="10">
        <f t="shared" si="5"/>
        <v>1560.46</v>
      </c>
      <c r="H38" s="49"/>
    </row>
    <row r="39" spans="1:8" s="5" customFormat="1" x14ac:dyDescent="0.25">
      <c r="A39" s="81" t="s">
        <v>26</v>
      </c>
      <c r="B39" s="81"/>
      <c r="C39" s="81"/>
      <c r="D39" s="81"/>
      <c r="E39" s="81"/>
      <c r="F39" s="81"/>
      <c r="G39" s="81"/>
      <c r="H39" s="81"/>
    </row>
    <row r="40" spans="1:8" x14ac:dyDescent="0.25">
      <c r="A40" s="105" t="s">
        <v>5</v>
      </c>
      <c r="B40" s="33" t="s">
        <v>131</v>
      </c>
      <c r="C40" s="34">
        <v>205</v>
      </c>
      <c r="D40" s="39">
        <v>7.87</v>
      </c>
      <c r="E40" s="39">
        <v>10.6</v>
      </c>
      <c r="F40" s="39">
        <v>40.659999999999997</v>
      </c>
      <c r="G40" s="39">
        <v>283.04000000000002</v>
      </c>
      <c r="H40" s="44">
        <v>181</v>
      </c>
    </row>
    <row r="41" spans="1:8" ht="26.4" x14ac:dyDescent="0.25">
      <c r="A41" s="106"/>
      <c r="B41" s="33" t="s">
        <v>101</v>
      </c>
      <c r="C41" s="34">
        <v>100</v>
      </c>
      <c r="D41" s="39">
        <v>3.3</v>
      </c>
      <c r="E41" s="39">
        <v>3.1</v>
      </c>
      <c r="F41" s="39">
        <v>26.3</v>
      </c>
      <c r="G41" s="39">
        <v>186.6</v>
      </c>
      <c r="H41" s="44"/>
    </row>
    <row r="42" spans="1:8" s="5" customFormat="1" x14ac:dyDescent="0.25">
      <c r="A42" s="106"/>
      <c r="B42" s="33" t="s">
        <v>7</v>
      </c>
      <c r="C42" s="34">
        <v>200</v>
      </c>
      <c r="D42" s="39">
        <v>0.2</v>
      </c>
      <c r="E42" s="39">
        <v>0.1</v>
      </c>
      <c r="F42" s="39">
        <v>15</v>
      </c>
      <c r="G42" s="39">
        <v>60</v>
      </c>
      <c r="H42" s="44">
        <v>376</v>
      </c>
    </row>
    <row r="43" spans="1:8" s="5" customFormat="1" x14ac:dyDescent="0.25">
      <c r="A43" s="107"/>
      <c r="B43" s="33" t="s">
        <v>6</v>
      </c>
      <c r="C43" s="34">
        <v>100</v>
      </c>
      <c r="D43" s="39">
        <v>1.4</v>
      </c>
      <c r="E43" s="39">
        <v>0.3</v>
      </c>
      <c r="F43" s="39">
        <v>16</v>
      </c>
      <c r="G43" s="39">
        <v>72.3</v>
      </c>
      <c r="H43" s="44" t="s">
        <v>77</v>
      </c>
    </row>
    <row r="44" spans="1:8" s="5" customFormat="1" x14ac:dyDescent="0.25">
      <c r="A44" s="84" t="s">
        <v>8</v>
      </c>
      <c r="B44" s="84"/>
      <c r="C44" s="69">
        <f>SUM(C40:C43)</f>
        <v>605</v>
      </c>
      <c r="D44" s="69">
        <f t="shared" ref="D44:G44" si="6">SUM(D40:D43)</f>
        <v>12.77</v>
      </c>
      <c r="E44" s="69">
        <f t="shared" si="6"/>
        <v>14.1</v>
      </c>
      <c r="F44" s="69">
        <f t="shared" si="6"/>
        <v>97.96</v>
      </c>
      <c r="G44" s="69">
        <f t="shared" si="6"/>
        <v>601.93999999999994</v>
      </c>
      <c r="H44" s="45"/>
    </row>
    <row r="45" spans="1:8" ht="26.4" x14ac:dyDescent="0.25">
      <c r="A45" s="101" t="s">
        <v>9</v>
      </c>
      <c r="B45" s="33" t="s">
        <v>30</v>
      </c>
      <c r="C45" s="34">
        <v>250</v>
      </c>
      <c r="D45" s="39">
        <v>3.88</v>
      </c>
      <c r="E45" s="39">
        <v>7</v>
      </c>
      <c r="F45" s="39">
        <v>10</v>
      </c>
      <c r="G45" s="39">
        <v>120</v>
      </c>
      <c r="H45" s="44">
        <v>88</v>
      </c>
    </row>
    <row r="46" spans="1:8" ht="39.6" x14ac:dyDescent="0.25">
      <c r="A46" s="101"/>
      <c r="B46" s="33" t="s">
        <v>132</v>
      </c>
      <c r="C46" s="62" t="s">
        <v>133</v>
      </c>
      <c r="D46" s="39">
        <v>14.66</v>
      </c>
      <c r="E46" s="39">
        <v>10.45</v>
      </c>
      <c r="F46" s="39">
        <v>5.0999999999999996</v>
      </c>
      <c r="G46" s="39">
        <v>182</v>
      </c>
      <c r="H46" s="44">
        <v>294</v>
      </c>
    </row>
    <row r="47" spans="1:8" x14ac:dyDescent="0.25">
      <c r="A47" s="101"/>
      <c r="B47" s="42" t="s">
        <v>31</v>
      </c>
      <c r="C47" s="34">
        <v>200</v>
      </c>
      <c r="D47" s="39">
        <v>7.2</v>
      </c>
      <c r="E47" s="39">
        <v>12.25</v>
      </c>
      <c r="F47" s="39">
        <v>35.200000000000003</v>
      </c>
      <c r="G47" s="39">
        <v>280</v>
      </c>
      <c r="H47" s="44">
        <v>128</v>
      </c>
    </row>
    <row r="48" spans="1:8" s="5" customFormat="1" x14ac:dyDescent="0.25">
      <c r="A48" s="101"/>
      <c r="B48" s="42" t="s">
        <v>32</v>
      </c>
      <c r="C48" s="34">
        <v>200</v>
      </c>
      <c r="D48" s="39">
        <v>0.7</v>
      </c>
      <c r="E48" s="39">
        <v>0.3</v>
      </c>
      <c r="F48" s="39">
        <v>24.4</v>
      </c>
      <c r="G48" s="39">
        <v>103</v>
      </c>
      <c r="H48" s="44">
        <v>388</v>
      </c>
    </row>
    <row r="49" spans="1:8" s="5" customFormat="1" x14ac:dyDescent="0.25">
      <c r="A49" s="101"/>
      <c r="B49" s="42" t="s">
        <v>14</v>
      </c>
      <c r="C49" s="34">
        <v>40</v>
      </c>
      <c r="D49" s="39">
        <v>4.26</v>
      </c>
      <c r="E49" s="39">
        <v>1.86</v>
      </c>
      <c r="F49" s="39">
        <v>17.46</v>
      </c>
      <c r="G49" s="39">
        <v>109.6</v>
      </c>
      <c r="H49" s="44" t="s">
        <v>77</v>
      </c>
    </row>
    <row r="50" spans="1:8" x14ac:dyDescent="0.25">
      <c r="A50" s="102"/>
      <c r="B50" s="33" t="s">
        <v>13</v>
      </c>
      <c r="C50" s="34">
        <v>30</v>
      </c>
      <c r="D50" s="39">
        <v>2.4</v>
      </c>
      <c r="E50" s="39">
        <v>0.5</v>
      </c>
      <c r="F50" s="39">
        <v>12</v>
      </c>
      <c r="G50" s="39">
        <v>66</v>
      </c>
      <c r="H50" s="44" t="s">
        <v>77</v>
      </c>
    </row>
    <row r="51" spans="1:8" ht="18.75" customHeight="1" x14ac:dyDescent="0.25">
      <c r="A51" s="84" t="s">
        <v>15</v>
      </c>
      <c r="B51" s="84"/>
      <c r="C51" s="69">
        <v>820</v>
      </c>
      <c r="D51" s="69">
        <f>SUM(D45:D50)</f>
        <v>33.099999999999994</v>
      </c>
      <c r="E51" s="69">
        <f>SUM(E45:E50)</f>
        <v>32.36</v>
      </c>
      <c r="F51" s="69">
        <f>SUM(F45:F50)</f>
        <v>104.16</v>
      </c>
      <c r="G51" s="69">
        <f>SUM(G45:G50)</f>
        <v>860.6</v>
      </c>
      <c r="H51" s="45"/>
    </row>
    <row r="52" spans="1:8" x14ac:dyDescent="0.25">
      <c r="A52" s="103" t="s">
        <v>20</v>
      </c>
      <c r="B52" s="103"/>
      <c r="C52" s="71">
        <f>C44+C51</f>
        <v>1425</v>
      </c>
      <c r="D52" s="71">
        <f>D44+D51</f>
        <v>45.86999999999999</v>
      </c>
      <c r="E52" s="71">
        <f>E44+E51</f>
        <v>46.46</v>
      </c>
      <c r="F52" s="71">
        <f>F44+F51</f>
        <v>202.12</v>
      </c>
      <c r="G52" s="71">
        <f>G44+G51</f>
        <v>1462.54</v>
      </c>
      <c r="H52" s="72"/>
    </row>
    <row r="53" spans="1:8" x14ac:dyDescent="0.25">
      <c r="A53" s="104" t="s">
        <v>35</v>
      </c>
      <c r="B53" s="104"/>
      <c r="C53" s="104"/>
      <c r="D53" s="104"/>
      <c r="E53" s="104"/>
      <c r="F53" s="104"/>
      <c r="G53" s="104"/>
      <c r="H53" s="104"/>
    </row>
    <row r="54" spans="1:8" x14ac:dyDescent="0.25">
      <c r="A54" s="84" t="s">
        <v>5</v>
      </c>
      <c r="B54" s="33" t="s">
        <v>134</v>
      </c>
      <c r="C54" s="34">
        <v>280</v>
      </c>
      <c r="D54" s="39">
        <v>16.78</v>
      </c>
      <c r="E54" s="39">
        <v>30.88</v>
      </c>
      <c r="F54" s="39">
        <v>52.8</v>
      </c>
      <c r="G54" s="39">
        <v>464.4</v>
      </c>
      <c r="H54" s="44">
        <v>440</v>
      </c>
    </row>
    <row r="55" spans="1:8" x14ac:dyDescent="0.25">
      <c r="A55" s="84"/>
      <c r="B55" s="33" t="s">
        <v>96</v>
      </c>
      <c r="C55" s="34">
        <v>60</v>
      </c>
      <c r="D55" s="39">
        <v>1.8</v>
      </c>
      <c r="E55" s="39">
        <v>1.2</v>
      </c>
      <c r="F55" s="39">
        <v>3.78</v>
      </c>
      <c r="G55" s="39">
        <v>41.4</v>
      </c>
      <c r="H55" s="44">
        <v>131</v>
      </c>
    </row>
    <row r="56" spans="1:8" s="5" customFormat="1" x14ac:dyDescent="0.25">
      <c r="A56" s="84"/>
      <c r="B56" s="33" t="s">
        <v>14</v>
      </c>
      <c r="C56" s="34">
        <v>30</v>
      </c>
      <c r="D56" s="39">
        <v>3.2</v>
      </c>
      <c r="E56" s="39">
        <v>1.4</v>
      </c>
      <c r="F56" s="39">
        <v>13.1</v>
      </c>
      <c r="G56" s="39">
        <v>82.2</v>
      </c>
      <c r="H56" s="44" t="s">
        <v>77</v>
      </c>
    </row>
    <row r="57" spans="1:8" x14ac:dyDescent="0.25">
      <c r="A57" s="84"/>
      <c r="B57" s="33" t="s">
        <v>22</v>
      </c>
      <c r="C57" s="34">
        <v>200</v>
      </c>
      <c r="D57" s="39">
        <v>0.2</v>
      </c>
      <c r="E57" s="39"/>
      <c r="F57" s="39">
        <v>10.199999999999999</v>
      </c>
      <c r="G57" s="39">
        <v>41</v>
      </c>
      <c r="H57" s="44">
        <v>377</v>
      </c>
    </row>
    <row r="58" spans="1:8" x14ac:dyDescent="0.25">
      <c r="A58" s="84" t="s">
        <v>8</v>
      </c>
      <c r="B58" s="84"/>
      <c r="C58" s="69">
        <f>SUM(C54:C57)</f>
        <v>570</v>
      </c>
      <c r="D58" s="40">
        <f>SUM(D54:D57)</f>
        <v>21.98</v>
      </c>
      <c r="E58" s="40">
        <f t="shared" ref="E58:G58" si="7">SUM(E54:E57)</f>
        <v>33.479999999999997</v>
      </c>
      <c r="F58" s="40">
        <f t="shared" si="7"/>
        <v>79.88</v>
      </c>
      <c r="G58" s="40">
        <f t="shared" si="7"/>
        <v>629</v>
      </c>
      <c r="H58" s="45"/>
    </row>
    <row r="59" spans="1:8" s="5" customFormat="1" x14ac:dyDescent="0.25">
      <c r="A59" s="108" t="s">
        <v>9</v>
      </c>
      <c r="B59" s="70" t="s">
        <v>135</v>
      </c>
      <c r="C59" s="56">
        <v>100</v>
      </c>
      <c r="D59" s="46">
        <v>3.5</v>
      </c>
      <c r="E59" s="46">
        <v>4</v>
      </c>
      <c r="F59" s="46">
        <v>6.8</v>
      </c>
      <c r="G59" s="46">
        <v>76</v>
      </c>
      <c r="H59" s="44">
        <v>71</v>
      </c>
    </row>
    <row r="60" spans="1:8" s="5" customFormat="1" ht="26.4" x14ac:dyDescent="0.25">
      <c r="A60" s="101"/>
      <c r="B60" s="33" t="s">
        <v>36</v>
      </c>
      <c r="C60" s="34">
        <v>250</v>
      </c>
      <c r="D60" s="39">
        <v>3.9</v>
      </c>
      <c r="E60" s="39">
        <v>2.8</v>
      </c>
      <c r="F60" s="39">
        <v>20</v>
      </c>
      <c r="G60" s="39">
        <v>121</v>
      </c>
      <c r="H60" s="44">
        <v>103</v>
      </c>
    </row>
    <row r="61" spans="1:8" s="5" customFormat="1" x14ac:dyDescent="0.25">
      <c r="A61" s="101"/>
      <c r="B61" s="33" t="s">
        <v>136</v>
      </c>
      <c r="C61" s="34">
        <v>110</v>
      </c>
      <c r="D61" s="39">
        <v>13.29</v>
      </c>
      <c r="E61" s="39">
        <v>14.38</v>
      </c>
      <c r="F61" s="39">
        <v>12</v>
      </c>
      <c r="G61" s="39">
        <v>120.2</v>
      </c>
      <c r="H61" s="44" t="s">
        <v>79</v>
      </c>
    </row>
    <row r="62" spans="1:8" x14ac:dyDescent="0.25">
      <c r="A62" s="101"/>
      <c r="B62" s="33" t="s">
        <v>37</v>
      </c>
      <c r="C62" s="34">
        <v>180</v>
      </c>
      <c r="D62" s="39">
        <v>13</v>
      </c>
      <c r="E62" s="39">
        <v>4.45</v>
      </c>
      <c r="F62" s="39">
        <v>43.09</v>
      </c>
      <c r="G62" s="39">
        <v>283.8</v>
      </c>
      <c r="H62" s="44">
        <v>198</v>
      </c>
    </row>
    <row r="63" spans="1:8" x14ac:dyDescent="0.25">
      <c r="A63" s="101"/>
      <c r="B63" s="33" t="s">
        <v>12</v>
      </c>
      <c r="C63" s="34">
        <v>200</v>
      </c>
      <c r="D63" s="39">
        <v>0.6</v>
      </c>
      <c r="E63" s="39">
        <v>0.1</v>
      </c>
      <c r="F63" s="39">
        <v>31.7</v>
      </c>
      <c r="G63" s="39">
        <v>131</v>
      </c>
      <c r="H63" s="44">
        <v>349</v>
      </c>
    </row>
    <row r="64" spans="1:8" x14ac:dyDescent="0.25">
      <c r="A64" s="101"/>
      <c r="B64" s="33" t="s">
        <v>14</v>
      </c>
      <c r="C64" s="34">
        <v>40</v>
      </c>
      <c r="D64" s="39">
        <v>4.26</v>
      </c>
      <c r="E64" s="39">
        <v>1.86</v>
      </c>
      <c r="F64" s="39">
        <v>17.46</v>
      </c>
      <c r="G64" s="39">
        <v>109.6</v>
      </c>
      <c r="H64" s="44" t="s">
        <v>77</v>
      </c>
    </row>
    <row r="65" spans="1:8" x14ac:dyDescent="0.25">
      <c r="A65" s="102"/>
      <c r="B65" s="33" t="s">
        <v>13</v>
      </c>
      <c r="C65" s="34">
        <v>30</v>
      </c>
      <c r="D65" s="39">
        <v>2.4</v>
      </c>
      <c r="E65" s="39">
        <v>0.5</v>
      </c>
      <c r="F65" s="39">
        <v>12</v>
      </c>
      <c r="G65" s="39">
        <v>66</v>
      </c>
      <c r="H65" s="44" t="s">
        <v>77</v>
      </c>
    </row>
    <row r="66" spans="1:8" x14ac:dyDescent="0.25">
      <c r="A66" s="84" t="s">
        <v>15</v>
      </c>
      <c r="B66" s="84"/>
      <c r="C66" s="69">
        <f>SUM(C59:C65)</f>
        <v>910</v>
      </c>
      <c r="D66" s="69">
        <f t="shared" ref="D66:F66" si="8">SUM(D59:D65)</f>
        <v>40.949999999999996</v>
      </c>
      <c r="E66" s="69">
        <f t="shared" si="8"/>
        <v>28.09</v>
      </c>
      <c r="F66" s="69">
        <f t="shared" si="8"/>
        <v>143.05000000000001</v>
      </c>
      <c r="G66" s="69">
        <f>SUM(G59:G65)</f>
        <v>907.6</v>
      </c>
      <c r="H66" s="45"/>
    </row>
    <row r="67" spans="1:8" s="5" customFormat="1" ht="13.8" thickBot="1" x14ac:dyDescent="0.3">
      <c r="A67" s="86" t="s">
        <v>20</v>
      </c>
      <c r="B67" s="86"/>
      <c r="C67" s="10">
        <f>C58+C66</f>
        <v>1480</v>
      </c>
      <c r="D67" s="10">
        <f t="shared" ref="D67:G67" si="9">D58+D66</f>
        <v>62.929999999999993</v>
      </c>
      <c r="E67" s="10">
        <f t="shared" si="9"/>
        <v>61.569999999999993</v>
      </c>
      <c r="F67" s="10">
        <f t="shared" si="9"/>
        <v>222.93</v>
      </c>
      <c r="G67" s="10">
        <f t="shared" si="9"/>
        <v>1536.6</v>
      </c>
      <c r="H67" s="49"/>
    </row>
    <row r="68" spans="1:8" s="5" customFormat="1" x14ac:dyDescent="0.25">
      <c r="A68" s="90" t="s">
        <v>40</v>
      </c>
      <c r="B68" s="91"/>
      <c r="C68" s="91"/>
      <c r="D68" s="91"/>
      <c r="E68" s="91"/>
      <c r="F68" s="91"/>
      <c r="G68" s="91"/>
      <c r="H68" s="92"/>
    </row>
    <row r="69" spans="1:8" x14ac:dyDescent="0.25">
      <c r="A69" s="84" t="s">
        <v>5</v>
      </c>
      <c r="B69" s="42" t="s">
        <v>11</v>
      </c>
      <c r="C69" s="34">
        <v>200</v>
      </c>
      <c r="D69" s="39">
        <v>6.8</v>
      </c>
      <c r="E69" s="39">
        <v>6.4</v>
      </c>
      <c r="F69" s="39">
        <v>51.05</v>
      </c>
      <c r="G69" s="39">
        <v>254</v>
      </c>
      <c r="H69" s="44">
        <v>334</v>
      </c>
    </row>
    <row r="70" spans="1:8" x14ac:dyDescent="0.25">
      <c r="A70" s="84"/>
      <c r="B70" s="42" t="s">
        <v>137</v>
      </c>
      <c r="C70" s="34">
        <v>110</v>
      </c>
      <c r="D70" s="39">
        <v>10.57</v>
      </c>
      <c r="E70" s="39">
        <v>12.32</v>
      </c>
      <c r="F70" s="39">
        <v>15.56</v>
      </c>
      <c r="G70" s="39">
        <v>224.51</v>
      </c>
      <c r="H70" s="44" t="s">
        <v>88</v>
      </c>
    </row>
    <row r="71" spans="1:8" x14ac:dyDescent="0.25">
      <c r="A71" s="84"/>
      <c r="B71" s="42" t="s">
        <v>14</v>
      </c>
      <c r="C71" s="34">
        <v>40</v>
      </c>
      <c r="D71" s="39">
        <v>4.26</v>
      </c>
      <c r="E71" s="39">
        <v>1.86</v>
      </c>
      <c r="F71" s="39">
        <v>17.46</v>
      </c>
      <c r="G71" s="39">
        <v>109.6</v>
      </c>
      <c r="H71" s="44" t="s">
        <v>77</v>
      </c>
    </row>
    <row r="72" spans="1:8" x14ac:dyDescent="0.25">
      <c r="A72" s="84"/>
      <c r="B72" s="42" t="s">
        <v>22</v>
      </c>
      <c r="C72" s="74">
        <v>200</v>
      </c>
      <c r="D72" s="41">
        <v>0.2</v>
      </c>
      <c r="E72" s="41"/>
      <c r="F72" s="41">
        <v>10.199999999999999</v>
      </c>
      <c r="G72" s="41">
        <v>41</v>
      </c>
      <c r="H72" s="75">
        <v>377</v>
      </c>
    </row>
    <row r="73" spans="1:8" x14ac:dyDescent="0.25">
      <c r="A73" s="84" t="s">
        <v>8</v>
      </c>
      <c r="B73" s="84"/>
      <c r="C73" s="69">
        <f>SUM(C69:C72)</f>
        <v>550</v>
      </c>
      <c r="D73" s="40">
        <f>SUM(D69:D72)</f>
        <v>21.830000000000002</v>
      </c>
      <c r="E73" s="40">
        <f>SUM(E69:E72)</f>
        <v>20.58</v>
      </c>
      <c r="F73" s="40">
        <f>SUM(F69:F72)</f>
        <v>94.27</v>
      </c>
      <c r="G73" s="40">
        <f>SUM(G69:G72)</f>
        <v>629.11</v>
      </c>
      <c r="H73" s="45"/>
    </row>
    <row r="74" spans="1:8" s="5" customFormat="1" x14ac:dyDescent="0.25">
      <c r="A74" s="108" t="s">
        <v>9</v>
      </c>
      <c r="B74" s="70" t="s">
        <v>138</v>
      </c>
      <c r="C74" s="56">
        <v>100</v>
      </c>
      <c r="D74" s="46">
        <v>1.1599999999999999</v>
      </c>
      <c r="E74" s="46">
        <v>5.86</v>
      </c>
      <c r="F74" s="46">
        <v>11.3</v>
      </c>
      <c r="G74" s="46">
        <v>102.2</v>
      </c>
      <c r="H74" s="44">
        <v>43</v>
      </c>
    </row>
    <row r="75" spans="1:8" x14ac:dyDescent="0.25">
      <c r="A75" s="101"/>
      <c r="B75" s="33" t="s">
        <v>102</v>
      </c>
      <c r="C75" s="34">
        <v>250</v>
      </c>
      <c r="D75" s="39">
        <v>6.53</v>
      </c>
      <c r="E75" s="39">
        <v>4.75</v>
      </c>
      <c r="F75" s="39">
        <v>22</v>
      </c>
      <c r="G75" s="39">
        <v>160.28</v>
      </c>
      <c r="H75" s="44">
        <v>102</v>
      </c>
    </row>
    <row r="76" spans="1:8" x14ac:dyDescent="0.25">
      <c r="A76" s="101"/>
      <c r="B76" s="33" t="s">
        <v>139</v>
      </c>
      <c r="C76" s="34">
        <v>280</v>
      </c>
      <c r="D76" s="39">
        <v>22.02</v>
      </c>
      <c r="E76" s="39">
        <v>30.8</v>
      </c>
      <c r="F76" s="39">
        <v>19.8</v>
      </c>
      <c r="G76" s="39">
        <v>463.96</v>
      </c>
      <c r="H76" s="44">
        <v>407</v>
      </c>
    </row>
    <row r="77" spans="1:8" s="5" customFormat="1" x14ac:dyDescent="0.25">
      <c r="A77" s="101"/>
      <c r="B77" s="33" t="s">
        <v>32</v>
      </c>
      <c r="C77" s="34">
        <v>200</v>
      </c>
      <c r="D77" s="39">
        <v>0.7</v>
      </c>
      <c r="E77" s="39">
        <v>0.3</v>
      </c>
      <c r="F77" s="39">
        <v>24.4</v>
      </c>
      <c r="G77" s="39">
        <v>103</v>
      </c>
      <c r="H77" s="44">
        <v>388</v>
      </c>
    </row>
    <row r="78" spans="1:8" s="5" customFormat="1" x14ac:dyDescent="0.25">
      <c r="A78" s="101"/>
      <c r="B78" s="33" t="s">
        <v>14</v>
      </c>
      <c r="C78" s="34">
        <v>40</v>
      </c>
      <c r="D78" s="39">
        <v>4.26</v>
      </c>
      <c r="E78" s="39">
        <v>1.86</v>
      </c>
      <c r="F78" s="39">
        <v>17.46</v>
      </c>
      <c r="G78" s="39">
        <v>109.6</v>
      </c>
      <c r="H78" s="44" t="s">
        <v>77</v>
      </c>
    </row>
    <row r="79" spans="1:8" s="5" customFormat="1" x14ac:dyDescent="0.25">
      <c r="A79" s="102"/>
      <c r="B79" s="33" t="s">
        <v>13</v>
      </c>
      <c r="C79" s="34">
        <v>30</v>
      </c>
      <c r="D79" s="39">
        <v>2.4</v>
      </c>
      <c r="E79" s="39">
        <v>0.5</v>
      </c>
      <c r="F79" s="39">
        <v>12</v>
      </c>
      <c r="G79" s="39">
        <v>66</v>
      </c>
      <c r="H79" s="44" t="s">
        <v>77</v>
      </c>
    </row>
    <row r="80" spans="1:8" x14ac:dyDescent="0.25">
      <c r="A80" s="84" t="s">
        <v>15</v>
      </c>
      <c r="B80" s="84"/>
      <c r="C80" s="69">
        <f>SUM(C74:C79)</f>
        <v>900</v>
      </c>
      <c r="D80" s="69">
        <f t="shared" ref="D80:G80" si="10">SUM(D74:D79)</f>
        <v>37.07</v>
      </c>
      <c r="E80" s="69">
        <f t="shared" si="10"/>
        <v>44.069999999999993</v>
      </c>
      <c r="F80" s="69">
        <f t="shared" si="10"/>
        <v>106.96000000000001</v>
      </c>
      <c r="G80" s="69">
        <f t="shared" si="10"/>
        <v>1005.0400000000001</v>
      </c>
      <c r="H80" s="45"/>
    </row>
    <row r="81" spans="1:8" ht="13.8" thickBot="1" x14ac:dyDescent="0.3">
      <c r="A81" s="86" t="s">
        <v>20</v>
      </c>
      <c r="B81" s="86"/>
      <c r="C81" s="10">
        <f>C73+C80</f>
        <v>1450</v>
      </c>
      <c r="D81" s="10">
        <f t="shared" ref="D81:G81" si="11">D73+D80</f>
        <v>58.900000000000006</v>
      </c>
      <c r="E81" s="10">
        <f t="shared" si="11"/>
        <v>64.649999999999991</v>
      </c>
      <c r="F81" s="10">
        <f t="shared" si="11"/>
        <v>201.23000000000002</v>
      </c>
      <c r="G81" s="10">
        <f t="shared" si="11"/>
        <v>1634.15</v>
      </c>
      <c r="H81" s="49"/>
    </row>
    <row r="82" spans="1:8" x14ac:dyDescent="0.25">
      <c r="A82" s="90" t="s">
        <v>58</v>
      </c>
      <c r="B82" s="91"/>
      <c r="C82" s="91"/>
      <c r="D82" s="91"/>
      <c r="E82" s="91"/>
      <c r="F82" s="91"/>
      <c r="G82" s="91"/>
      <c r="H82" s="92"/>
    </row>
    <row r="83" spans="1:8" x14ac:dyDescent="0.25">
      <c r="A83" s="84" t="s">
        <v>5</v>
      </c>
      <c r="B83" s="33" t="s">
        <v>91</v>
      </c>
      <c r="C83" s="34">
        <v>200</v>
      </c>
      <c r="D83" s="39">
        <v>4.2</v>
      </c>
      <c r="E83" s="39">
        <v>7.6</v>
      </c>
      <c r="F83" s="39">
        <v>30.2</v>
      </c>
      <c r="G83" s="39">
        <v>206.4</v>
      </c>
      <c r="H83" s="44">
        <v>173</v>
      </c>
    </row>
    <row r="84" spans="1:8" x14ac:dyDescent="0.25">
      <c r="A84" s="84"/>
      <c r="B84" s="33" t="s">
        <v>27</v>
      </c>
      <c r="C84" s="34">
        <v>40</v>
      </c>
      <c r="D84" s="39">
        <v>2.6</v>
      </c>
      <c r="E84" s="39">
        <v>0.8</v>
      </c>
      <c r="F84" s="39">
        <v>18.399999999999999</v>
      </c>
      <c r="G84" s="39">
        <v>92</v>
      </c>
      <c r="H84" s="44" t="s">
        <v>77</v>
      </c>
    </row>
    <row r="85" spans="1:8" s="5" customFormat="1" x14ac:dyDescent="0.25">
      <c r="A85" s="84"/>
      <c r="B85" s="33" t="s">
        <v>28</v>
      </c>
      <c r="C85" s="34">
        <v>15</v>
      </c>
      <c r="D85" s="39">
        <v>3.45</v>
      </c>
      <c r="E85" s="39">
        <v>4.43</v>
      </c>
      <c r="F85" s="39">
        <v>0</v>
      </c>
      <c r="G85" s="39">
        <v>70.5</v>
      </c>
      <c r="H85" s="44">
        <v>15</v>
      </c>
    </row>
    <row r="86" spans="1:8" s="5" customFormat="1" x14ac:dyDescent="0.25">
      <c r="A86" s="84"/>
      <c r="B86" s="33" t="s">
        <v>29</v>
      </c>
      <c r="C86" s="34">
        <v>10</v>
      </c>
      <c r="D86" s="39">
        <v>0.1</v>
      </c>
      <c r="E86" s="39">
        <v>7.2</v>
      </c>
      <c r="F86" s="39">
        <v>0.13</v>
      </c>
      <c r="G86" s="39">
        <v>65.72</v>
      </c>
      <c r="H86" s="44">
        <v>14</v>
      </c>
    </row>
    <row r="87" spans="1:8" x14ac:dyDescent="0.25">
      <c r="A87" s="84"/>
      <c r="B87" s="33" t="s">
        <v>7</v>
      </c>
      <c r="C87" s="34">
        <v>200</v>
      </c>
      <c r="D87" s="39">
        <v>0.2</v>
      </c>
      <c r="E87" s="39">
        <v>0.1</v>
      </c>
      <c r="F87" s="39">
        <v>15</v>
      </c>
      <c r="G87" s="39">
        <v>60</v>
      </c>
      <c r="H87" s="44">
        <v>376</v>
      </c>
    </row>
    <row r="88" spans="1:8" x14ac:dyDescent="0.25">
      <c r="A88" s="84"/>
      <c r="B88" s="33" t="s">
        <v>6</v>
      </c>
      <c r="C88" s="34">
        <v>100</v>
      </c>
      <c r="D88" s="39">
        <v>1.4</v>
      </c>
      <c r="E88" s="39">
        <v>0.3</v>
      </c>
      <c r="F88" s="39">
        <v>16</v>
      </c>
      <c r="G88" s="39">
        <v>72.3</v>
      </c>
      <c r="H88" s="44" t="s">
        <v>77</v>
      </c>
    </row>
    <row r="89" spans="1:8" x14ac:dyDescent="0.25">
      <c r="A89" s="84" t="s">
        <v>8</v>
      </c>
      <c r="B89" s="84"/>
      <c r="C89" s="69">
        <f>SUM(C83:C88)</f>
        <v>565</v>
      </c>
      <c r="D89" s="40">
        <f>SUM(D83:D88)</f>
        <v>11.95</v>
      </c>
      <c r="E89" s="40">
        <f>SUM(E83:E88)</f>
        <v>20.430000000000003</v>
      </c>
      <c r="F89" s="40">
        <f>SUM(F83:F88)</f>
        <v>79.72999999999999</v>
      </c>
      <c r="G89" s="40">
        <f>SUM(G83:G88)</f>
        <v>566.91999999999996</v>
      </c>
      <c r="H89" s="45"/>
    </row>
    <row r="90" spans="1:8" x14ac:dyDescent="0.25">
      <c r="A90" s="108" t="s">
        <v>9</v>
      </c>
      <c r="B90" s="70" t="s">
        <v>126</v>
      </c>
      <c r="C90" s="56">
        <v>100</v>
      </c>
      <c r="D90" s="56">
        <v>1.1299999999999999</v>
      </c>
      <c r="E90" s="56">
        <v>4.5</v>
      </c>
      <c r="F90" s="56">
        <v>9.8000000000000007</v>
      </c>
      <c r="G90" s="56">
        <v>66</v>
      </c>
      <c r="H90" s="44">
        <v>484</v>
      </c>
    </row>
    <row r="91" spans="1:8" x14ac:dyDescent="0.25">
      <c r="A91" s="101"/>
      <c r="B91" s="61" t="s">
        <v>44</v>
      </c>
      <c r="C91" s="62">
        <v>250</v>
      </c>
      <c r="D91" s="39">
        <v>4.93</v>
      </c>
      <c r="E91" s="39">
        <v>5.6</v>
      </c>
      <c r="F91" s="39">
        <v>9.85</v>
      </c>
      <c r="G91" s="39">
        <v>178.98</v>
      </c>
      <c r="H91" s="44">
        <v>112</v>
      </c>
    </row>
    <row r="92" spans="1:8" s="5" customFormat="1" x14ac:dyDescent="0.25">
      <c r="A92" s="101"/>
      <c r="B92" s="33" t="s">
        <v>140</v>
      </c>
      <c r="C92" s="34">
        <v>280</v>
      </c>
      <c r="D92" s="39">
        <v>10.050000000000001</v>
      </c>
      <c r="E92" s="39">
        <v>16.45</v>
      </c>
      <c r="F92" s="39">
        <v>20.88</v>
      </c>
      <c r="G92" s="39">
        <v>331</v>
      </c>
      <c r="H92" s="44">
        <v>259</v>
      </c>
    </row>
    <row r="93" spans="1:8" x14ac:dyDescent="0.25">
      <c r="A93" s="101"/>
      <c r="B93" s="33" t="s">
        <v>12</v>
      </c>
      <c r="C93" s="34">
        <v>200</v>
      </c>
      <c r="D93" s="39">
        <v>0.6</v>
      </c>
      <c r="E93" s="39">
        <v>0.1</v>
      </c>
      <c r="F93" s="39">
        <v>31.7</v>
      </c>
      <c r="G93" s="39">
        <v>131</v>
      </c>
      <c r="H93" s="44">
        <v>349</v>
      </c>
    </row>
    <row r="94" spans="1:8" x14ac:dyDescent="0.25">
      <c r="A94" s="101"/>
      <c r="B94" s="33" t="s">
        <v>14</v>
      </c>
      <c r="C94" s="34">
        <v>40</v>
      </c>
      <c r="D94" s="39">
        <v>4.26</v>
      </c>
      <c r="E94" s="39">
        <v>1.86</v>
      </c>
      <c r="F94" s="39">
        <v>17.46</v>
      </c>
      <c r="G94" s="39">
        <v>109.6</v>
      </c>
      <c r="H94" s="44" t="s">
        <v>77</v>
      </c>
    </row>
    <row r="95" spans="1:8" s="5" customFormat="1" x14ac:dyDescent="0.25">
      <c r="A95" s="102"/>
      <c r="B95" s="33" t="s">
        <v>13</v>
      </c>
      <c r="C95" s="34">
        <v>30</v>
      </c>
      <c r="D95" s="39">
        <v>2.4</v>
      </c>
      <c r="E95" s="39">
        <v>0.5</v>
      </c>
      <c r="F95" s="39">
        <v>12</v>
      </c>
      <c r="G95" s="39">
        <v>66</v>
      </c>
      <c r="H95" s="44" t="s">
        <v>77</v>
      </c>
    </row>
    <row r="96" spans="1:8" s="5" customFormat="1" x14ac:dyDescent="0.25">
      <c r="A96" s="84" t="s">
        <v>15</v>
      </c>
      <c r="B96" s="84"/>
      <c r="C96" s="69">
        <f>SUM(C90:C95)</f>
        <v>900</v>
      </c>
      <c r="D96" s="69">
        <f t="shared" ref="D96:G96" si="12">SUM(D90:D95)</f>
        <v>23.369999999999997</v>
      </c>
      <c r="E96" s="69">
        <f t="shared" si="12"/>
        <v>29.009999999999998</v>
      </c>
      <c r="F96" s="69">
        <f t="shared" si="12"/>
        <v>101.69</v>
      </c>
      <c r="G96" s="69">
        <f t="shared" si="12"/>
        <v>882.58</v>
      </c>
      <c r="H96" s="45"/>
    </row>
    <row r="97" spans="1:18" s="5" customFormat="1" ht="13.8" thickBot="1" x14ac:dyDescent="0.3">
      <c r="A97" s="86" t="s">
        <v>20</v>
      </c>
      <c r="B97" s="86"/>
      <c r="C97" s="10">
        <f>C89+C96</f>
        <v>1465</v>
      </c>
      <c r="D97" s="10">
        <f t="shared" ref="D97:G97" si="13">D89+D96</f>
        <v>35.319999999999993</v>
      </c>
      <c r="E97" s="10">
        <f t="shared" si="13"/>
        <v>49.44</v>
      </c>
      <c r="F97" s="10">
        <f t="shared" si="13"/>
        <v>181.42</v>
      </c>
      <c r="G97" s="10">
        <f t="shared" si="13"/>
        <v>1449.5</v>
      </c>
      <c r="H97" s="49"/>
    </row>
    <row r="98" spans="1:18" x14ac:dyDescent="0.25">
      <c r="A98" s="93" t="s">
        <v>43</v>
      </c>
      <c r="B98" s="79"/>
      <c r="C98" s="79"/>
      <c r="D98" s="79"/>
      <c r="E98" s="79"/>
      <c r="F98" s="79"/>
      <c r="G98" s="79"/>
      <c r="H98" s="80"/>
    </row>
    <row r="99" spans="1:18" x14ac:dyDescent="0.25">
      <c r="A99" s="84" t="s">
        <v>5</v>
      </c>
      <c r="B99" s="33" t="s">
        <v>80</v>
      </c>
      <c r="C99" s="34">
        <v>200</v>
      </c>
      <c r="D99" s="39">
        <v>15.06</v>
      </c>
      <c r="E99" s="39">
        <v>26</v>
      </c>
      <c r="F99" s="39">
        <v>3.06</v>
      </c>
      <c r="G99" s="39">
        <v>317.3</v>
      </c>
      <c r="H99" s="44">
        <v>210</v>
      </c>
    </row>
    <row r="100" spans="1:18" x14ac:dyDescent="0.25">
      <c r="A100" s="84"/>
      <c r="B100" s="33" t="s">
        <v>95</v>
      </c>
      <c r="C100" s="34">
        <v>50</v>
      </c>
      <c r="D100" s="39">
        <v>1.5</v>
      </c>
      <c r="E100" s="39">
        <v>3.1</v>
      </c>
      <c r="F100" s="39">
        <v>3.1</v>
      </c>
      <c r="G100" s="39">
        <v>46</v>
      </c>
      <c r="H100" s="44">
        <v>75</v>
      </c>
    </row>
    <row r="101" spans="1:18" x14ac:dyDescent="0.25">
      <c r="A101" s="84"/>
      <c r="B101" s="33" t="s">
        <v>103</v>
      </c>
      <c r="C101" s="34">
        <v>100</v>
      </c>
      <c r="D101" s="39">
        <v>6.7</v>
      </c>
      <c r="E101" s="39">
        <v>12.6</v>
      </c>
      <c r="F101" s="39">
        <v>35.4</v>
      </c>
      <c r="G101" s="39">
        <v>262</v>
      </c>
      <c r="H101" s="44">
        <v>769</v>
      </c>
    </row>
    <row r="102" spans="1:18" x14ac:dyDescent="0.25">
      <c r="A102" s="84"/>
      <c r="B102" s="33" t="s">
        <v>22</v>
      </c>
      <c r="C102" s="34">
        <v>200</v>
      </c>
      <c r="D102" s="39">
        <v>0.2</v>
      </c>
      <c r="E102" s="39"/>
      <c r="F102" s="39">
        <v>10.199999999999999</v>
      </c>
      <c r="G102" s="39">
        <v>41</v>
      </c>
      <c r="H102" s="44">
        <v>377</v>
      </c>
    </row>
    <row r="103" spans="1:18" x14ac:dyDescent="0.25">
      <c r="A103" s="84" t="s">
        <v>8</v>
      </c>
      <c r="B103" s="84"/>
      <c r="C103" s="69">
        <f>SUM(C99:C102)</f>
        <v>550</v>
      </c>
      <c r="D103" s="40">
        <f>SUM(D99:D102)</f>
        <v>23.46</v>
      </c>
      <c r="E103" s="40">
        <f t="shared" ref="E103:G103" si="14">SUM(E99:E102)</f>
        <v>41.7</v>
      </c>
      <c r="F103" s="40">
        <f t="shared" si="14"/>
        <v>51.760000000000005</v>
      </c>
      <c r="G103" s="40">
        <f t="shared" si="14"/>
        <v>666.3</v>
      </c>
      <c r="H103" s="45"/>
    </row>
    <row r="104" spans="1:18" s="5" customFormat="1" x14ac:dyDescent="0.25">
      <c r="A104" s="108" t="s">
        <v>9</v>
      </c>
      <c r="B104" s="70" t="s">
        <v>128</v>
      </c>
      <c r="C104" s="56">
        <v>100</v>
      </c>
      <c r="D104" s="56">
        <v>2.5</v>
      </c>
      <c r="E104" s="56">
        <v>6.5</v>
      </c>
      <c r="F104" s="56">
        <v>11.2</v>
      </c>
      <c r="G104" s="56">
        <v>112</v>
      </c>
      <c r="H104" s="44" t="s">
        <v>129</v>
      </c>
    </row>
    <row r="105" spans="1:18" s="5" customFormat="1" ht="26.4" x14ac:dyDescent="0.25">
      <c r="A105" s="101"/>
      <c r="B105" s="33" t="s">
        <v>42</v>
      </c>
      <c r="C105" s="34">
        <v>250</v>
      </c>
      <c r="D105" s="39">
        <v>3.88</v>
      </c>
      <c r="E105" s="39">
        <v>7</v>
      </c>
      <c r="F105" s="39">
        <v>10</v>
      </c>
      <c r="G105" s="39">
        <v>120</v>
      </c>
      <c r="H105" s="44">
        <v>82</v>
      </c>
    </row>
    <row r="106" spans="1:18" x14ac:dyDescent="0.25">
      <c r="A106" s="101"/>
      <c r="B106" s="33" t="s">
        <v>141</v>
      </c>
      <c r="C106" s="34">
        <v>280</v>
      </c>
      <c r="D106" s="39">
        <v>16.78</v>
      </c>
      <c r="E106" s="39">
        <v>30.88</v>
      </c>
      <c r="F106" s="39">
        <v>52.8</v>
      </c>
      <c r="G106" s="39">
        <v>464.4</v>
      </c>
      <c r="H106" s="44">
        <v>406</v>
      </c>
      <c r="L106" s="63"/>
      <c r="M106" s="64"/>
      <c r="N106" s="65"/>
      <c r="O106" s="65"/>
      <c r="P106" s="65"/>
      <c r="Q106" s="65"/>
      <c r="R106" s="66"/>
    </row>
    <row r="107" spans="1:18" x14ac:dyDescent="0.25">
      <c r="A107" s="101"/>
      <c r="B107" s="33" t="s">
        <v>32</v>
      </c>
      <c r="C107" s="34">
        <v>200</v>
      </c>
      <c r="D107" s="39">
        <v>0.7</v>
      </c>
      <c r="E107" s="39">
        <v>0.3</v>
      </c>
      <c r="F107" s="39">
        <v>24.4</v>
      </c>
      <c r="G107" s="39">
        <v>103</v>
      </c>
      <c r="H107" s="44">
        <v>388</v>
      </c>
    </row>
    <row r="108" spans="1:18" x14ac:dyDescent="0.25">
      <c r="A108" s="101"/>
      <c r="B108" s="33" t="s">
        <v>14</v>
      </c>
      <c r="C108" s="34">
        <v>40</v>
      </c>
      <c r="D108" s="39">
        <v>4.26</v>
      </c>
      <c r="E108" s="39">
        <v>1.86</v>
      </c>
      <c r="F108" s="39">
        <v>17.46</v>
      </c>
      <c r="G108" s="39">
        <v>109.6</v>
      </c>
      <c r="H108" s="44" t="s">
        <v>77</v>
      </c>
    </row>
    <row r="109" spans="1:18" x14ac:dyDescent="0.25">
      <c r="A109" s="102"/>
      <c r="B109" s="33" t="s">
        <v>13</v>
      </c>
      <c r="C109" s="34">
        <v>30</v>
      </c>
      <c r="D109" s="39">
        <v>2.4</v>
      </c>
      <c r="E109" s="39">
        <v>0.5</v>
      </c>
      <c r="F109" s="39">
        <v>12</v>
      </c>
      <c r="G109" s="39">
        <v>66</v>
      </c>
      <c r="H109" s="44" t="s">
        <v>77</v>
      </c>
    </row>
    <row r="110" spans="1:18" x14ac:dyDescent="0.25">
      <c r="A110" s="84" t="s">
        <v>15</v>
      </c>
      <c r="B110" s="84"/>
      <c r="C110" s="69">
        <f>SUM(C104:C109)</f>
        <v>900</v>
      </c>
      <c r="D110" s="69">
        <f t="shared" ref="D110:G110" si="15">SUM(D104:D109)</f>
        <v>30.519999999999996</v>
      </c>
      <c r="E110" s="69">
        <f t="shared" si="15"/>
        <v>47.039999999999992</v>
      </c>
      <c r="F110" s="69">
        <f t="shared" si="15"/>
        <v>127.86000000000001</v>
      </c>
      <c r="G110" s="69">
        <f t="shared" si="15"/>
        <v>975</v>
      </c>
      <c r="H110" s="45"/>
    </row>
    <row r="111" spans="1:18" s="5" customFormat="1" x14ac:dyDescent="0.25">
      <c r="A111" s="103" t="s">
        <v>20</v>
      </c>
      <c r="B111" s="103"/>
      <c r="C111" s="71">
        <f>C110+C103</f>
        <v>1450</v>
      </c>
      <c r="D111" s="71">
        <f t="shared" ref="D111:G111" si="16">D110+D103</f>
        <v>53.98</v>
      </c>
      <c r="E111" s="71">
        <f t="shared" si="16"/>
        <v>88.74</v>
      </c>
      <c r="F111" s="71">
        <f t="shared" si="16"/>
        <v>179.62</v>
      </c>
      <c r="G111" s="71">
        <f t="shared" si="16"/>
        <v>1641.3</v>
      </c>
      <c r="H111" s="72"/>
    </row>
    <row r="112" spans="1:18" x14ac:dyDescent="0.25">
      <c r="A112" s="104" t="s">
        <v>45</v>
      </c>
      <c r="B112" s="104"/>
      <c r="C112" s="104"/>
      <c r="D112" s="104"/>
      <c r="E112" s="104"/>
      <c r="F112" s="104"/>
      <c r="G112" s="104"/>
      <c r="H112" s="104"/>
    </row>
    <row r="113" spans="1:8" s="5" customFormat="1" ht="26.4" x14ac:dyDescent="0.25">
      <c r="A113" s="84" t="s">
        <v>5</v>
      </c>
      <c r="B113" s="42" t="s">
        <v>142</v>
      </c>
      <c r="C113" s="67" t="s">
        <v>133</v>
      </c>
      <c r="D113" s="39">
        <v>12.4</v>
      </c>
      <c r="E113" s="39">
        <v>7.78</v>
      </c>
      <c r="F113" s="39">
        <v>3.74</v>
      </c>
      <c r="G113" s="39">
        <v>152.46</v>
      </c>
      <c r="H113" s="44">
        <v>408</v>
      </c>
    </row>
    <row r="114" spans="1:8" s="5" customFormat="1" x14ac:dyDescent="0.25">
      <c r="A114" s="84"/>
      <c r="B114" s="42" t="s">
        <v>23</v>
      </c>
      <c r="C114" s="74">
        <v>200</v>
      </c>
      <c r="D114" s="39">
        <v>10.8</v>
      </c>
      <c r="E114" s="39">
        <v>8.4</v>
      </c>
      <c r="F114" s="39">
        <v>51.6</v>
      </c>
      <c r="G114" s="39">
        <v>326</v>
      </c>
      <c r="H114" s="44">
        <v>171</v>
      </c>
    </row>
    <row r="115" spans="1:8" s="5" customFormat="1" x14ac:dyDescent="0.25">
      <c r="A115" s="84"/>
      <c r="B115" s="42" t="s">
        <v>14</v>
      </c>
      <c r="C115" s="74">
        <v>50</v>
      </c>
      <c r="D115" s="39">
        <v>5.31</v>
      </c>
      <c r="E115" s="39">
        <v>2.3199999999999998</v>
      </c>
      <c r="F115" s="39">
        <v>21.83</v>
      </c>
      <c r="G115" s="39">
        <v>137</v>
      </c>
      <c r="H115" s="44" t="s">
        <v>77</v>
      </c>
    </row>
    <row r="116" spans="1:8" x14ac:dyDescent="0.25">
      <c r="A116" s="84"/>
      <c r="B116" s="42" t="s">
        <v>22</v>
      </c>
      <c r="C116" s="74">
        <v>200</v>
      </c>
      <c r="D116" s="41">
        <v>0.2</v>
      </c>
      <c r="E116" s="41"/>
      <c r="F116" s="41">
        <v>10.199999999999999</v>
      </c>
      <c r="G116" s="41">
        <v>41</v>
      </c>
      <c r="H116" s="75">
        <v>377</v>
      </c>
    </row>
    <row r="117" spans="1:8" x14ac:dyDescent="0.25">
      <c r="A117" s="84" t="s">
        <v>8</v>
      </c>
      <c r="B117" s="84"/>
      <c r="C117" s="69">
        <v>550</v>
      </c>
      <c r="D117" s="40">
        <f>SUM(D113:D116)</f>
        <v>28.71</v>
      </c>
      <c r="E117" s="40">
        <f>SUM(E113:E116)</f>
        <v>18.5</v>
      </c>
      <c r="F117" s="40">
        <f>SUM(F113:F116)</f>
        <v>87.37</v>
      </c>
      <c r="G117" s="40">
        <f>SUM(G113:G116)</f>
        <v>656.46</v>
      </c>
      <c r="H117" s="45"/>
    </row>
    <row r="118" spans="1:8" x14ac:dyDescent="0.25">
      <c r="A118" s="108" t="s">
        <v>9</v>
      </c>
      <c r="B118" s="70" t="s">
        <v>138</v>
      </c>
      <c r="C118" s="56">
        <v>100</v>
      </c>
      <c r="D118" s="46">
        <v>1.1599999999999999</v>
      </c>
      <c r="E118" s="46">
        <v>5.86</v>
      </c>
      <c r="F118" s="46">
        <v>11.3</v>
      </c>
      <c r="G118" s="46">
        <v>102.2</v>
      </c>
      <c r="H118" s="44">
        <v>43</v>
      </c>
    </row>
    <row r="119" spans="1:8" x14ac:dyDescent="0.25">
      <c r="A119" s="101"/>
      <c r="B119" s="33" t="s">
        <v>46</v>
      </c>
      <c r="C119" s="34">
        <v>250</v>
      </c>
      <c r="D119" s="39">
        <v>6.4</v>
      </c>
      <c r="E119" s="39">
        <v>4.5</v>
      </c>
      <c r="F119" s="39">
        <v>21.75</v>
      </c>
      <c r="G119" s="39">
        <v>141</v>
      </c>
      <c r="H119" s="44">
        <v>102</v>
      </c>
    </row>
    <row r="120" spans="1:8" ht="26.4" x14ac:dyDescent="0.25">
      <c r="A120" s="101"/>
      <c r="B120" s="33" t="s">
        <v>143</v>
      </c>
      <c r="C120" s="34">
        <v>110</v>
      </c>
      <c r="D120" s="39">
        <v>11.5</v>
      </c>
      <c r="E120" s="39">
        <v>5.0599999999999996</v>
      </c>
      <c r="F120" s="39">
        <v>13.23</v>
      </c>
      <c r="G120" s="39">
        <v>151.28</v>
      </c>
      <c r="H120" s="44">
        <v>345</v>
      </c>
    </row>
    <row r="121" spans="1:8" x14ac:dyDescent="0.25">
      <c r="A121" s="101"/>
      <c r="B121" s="33" t="s">
        <v>70</v>
      </c>
      <c r="C121" s="34">
        <v>180</v>
      </c>
      <c r="D121" s="39">
        <v>3.47</v>
      </c>
      <c r="E121" s="39">
        <v>5.64</v>
      </c>
      <c r="F121" s="39">
        <v>40.32</v>
      </c>
      <c r="G121" s="39">
        <v>188</v>
      </c>
      <c r="H121" s="44">
        <v>125</v>
      </c>
    </row>
    <row r="122" spans="1:8" s="5" customFormat="1" x14ac:dyDescent="0.25">
      <c r="A122" s="101"/>
      <c r="B122" s="33" t="s">
        <v>24</v>
      </c>
      <c r="C122" s="34">
        <v>200</v>
      </c>
      <c r="D122" s="39">
        <v>1.92</v>
      </c>
      <c r="E122" s="39">
        <v>0.12</v>
      </c>
      <c r="F122" s="39">
        <v>25.86</v>
      </c>
      <c r="G122" s="39">
        <v>112.36</v>
      </c>
      <c r="H122" s="44">
        <v>551</v>
      </c>
    </row>
    <row r="123" spans="1:8" s="5" customFormat="1" x14ac:dyDescent="0.25">
      <c r="A123" s="101"/>
      <c r="B123" s="33" t="s">
        <v>14</v>
      </c>
      <c r="C123" s="34">
        <v>50</v>
      </c>
      <c r="D123" s="39">
        <v>5.31</v>
      </c>
      <c r="E123" s="39">
        <v>2.3199999999999998</v>
      </c>
      <c r="F123" s="39">
        <v>21.83</v>
      </c>
      <c r="G123" s="39">
        <v>137</v>
      </c>
      <c r="H123" s="44" t="s">
        <v>77</v>
      </c>
    </row>
    <row r="124" spans="1:8" x14ac:dyDescent="0.25">
      <c r="A124" s="102"/>
      <c r="B124" s="33" t="s">
        <v>13</v>
      </c>
      <c r="C124" s="34">
        <v>40</v>
      </c>
      <c r="D124" s="39">
        <v>3.2</v>
      </c>
      <c r="E124" s="39">
        <v>0.7</v>
      </c>
      <c r="F124" s="39">
        <v>16</v>
      </c>
      <c r="G124" s="39">
        <v>88</v>
      </c>
      <c r="H124" s="44" t="s">
        <v>77</v>
      </c>
    </row>
    <row r="125" spans="1:8" x14ac:dyDescent="0.25">
      <c r="A125" s="84" t="s">
        <v>15</v>
      </c>
      <c r="B125" s="84"/>
      <c r="C125" s="69">
        <f>SUM(C118:C124)</f>
        <v>930</v>
      </c>
      <c r="D125" s="69">
        <f t="shared" ref="D125:G125" si="17">SUM(D118:D124)</f>
        <v>32.96</v>
      </c>
      <c r="E125" s="69">
        <f t="shared" si="17"/>
        <v>24.2</v>
      </c>
      <c r="F125" s="69">
        <f t="shared" si="17"/>
        <v>150.29</v>
      </c>
      <c r="G125" s="69">
        <f t="shared" si="17"/>
        <v>919.84</v>
      </c>
      <c r="H125" s="45"/>
    </row>
    <row r="126" spans="1:8" ht="13.8" thickBot="1" x14ac:dyDescent="0.3">
      <c r="A126" s="86" t="s">
        <v>20</v>
      </c>
      <c r="B126" s="86"/>
      <c r="C126" s="10">
        <f>C117+C125</f>
        <v>1480</v>
      </c>
      <c r="D126" s="10">
        <f t="shared" ref="D126:G126" si="18">D117+D125</f>
        <v>61.67</v>
      </c>
      <c r="E126" s="10">
        <f t="shared" si="18"/>
        <v>42.7</v>
      </c>
      <c r="F126" s="10">
        <f t="shared" si="18"/>
        <v>237.66</v>
      </c>
      <c r="G126" s="10">
        <f t="shared" si="18"/>
        <v>1576.3000000000002</v>
      </c>
      <c r="H126" s="49"/>
    </row>
    <row r="127" spans="1:8" x14ac:dyDescent="0.25">
      <c r="A127" s="93" t="s">
        <v>48</v>
      </c>
      <c r="B127" s="79"/>
      <c r="C127" s="79"/>
      <c r="D127" s="79"/>
      <c r="E127" s="79"/>
      <c r="F127" s="79"/>
      <c r="G127" s="79"/>
      <c r="H127" s="80"/>
    </row>
    <row r="128" spans="1:8" x14ac:dyDescent="0.25">
      <c r="A128" s="84" t="s">
        <v>5</v>
      </c>
      <c r="B128" s="33" t="s">
        <v>49</v>
      </c>
      <c r="C128" s="34">
        <v>200</v>
      </c>
      <c r="D128" s="39">
        <v>7.16</v>
      </c>
      <c r="E128" s="39">
        <v>9.4</v>
      </c>
      <c r="F128" s="39">
        <v>28.8</v>
      </c>
      <c r="G128" s="39">
        <v>291.89999999999998</v>
      </c>
      <c r="H128" s="44">
        <v>266</v>
      </c>
    </row>
    <row r="129" spans="1:8" s="5" customFormat="1" ht="26.4" x14ac:dyDescent="0.25">
      <c r="A129" s="84"/>
      <c r="B129" s="33" t="s">
        <v>105</v>
      </c>
      <c r="C129" s="62">
        <v>100</v>
      </c>
      <c r="D129" s="39">
        <v>6.5</v>
      </c>
      <c r="E129" s="39">
        <v>6.9</v>
      </c>
      <c r="F129" s="39">
        <v>59.7</v>
      </c>
      <c r="G129" s="39">
        <v>327</v>
      </c>
      <c r="H129" s="44">
        <v>628</v>
      </c>
    </row>
    <row r="130" spans="1:8" x14ac:dyDescent="0.25">
      <c r="A130" s="84"/>
      <c r="B130" s="33" t="s">
        <v>6</v>
      </c>
      <c r="C130" s="34">
        <v>100</v>
      </c>
      <c r="D130" s="39">
        <v>1.4</v>
      </c>
      <c r="E130" s="39">
        <v>0.3</v>
      </c>
      <c r="F130" s="39">
        <v>16</v>
      </c>
      <c r="G130" s="39">
        <v>72.3</v>
      </c>
      <c r="H130" s="44" t="s">
        <v>77</v>
      </c>
    </row>
    <row r="131" spans="1:8" x14ac:dyDescent="0.25">
      <c r="A131" s="84"/>
      <c r="B131" s="33" t="s">
        <v>22</v>
      </c>
      <c r="C131" s="34">
        <v>200</v>
      </c>
      <c r="D131" s="39">
        <v>0.2</v>
      </c>
      <c r="E131" s="39"/>
      <c r="F131" s="39">
        <v>10.199999999999999</v>
      </c>
      <c r="G131" s="39">
        <v>41</v>
      </c>
      <c r="H131" s="44">
        <v>377</v>
      </c>
    </row>
    <row r="132" spans="1:8" s="5" customFormat="1" x14ac:dyDescent="0.25">
      <c r="A132" s="84" t="s">
        <v>8</v>
      </c>
      <c r="B132" s="84"/>
      <c r="C132" s="69">
        <f>SUM(C128:C131)</f>
        <v>600</v>
      </c>
      <c r="D132" s="40">
        <f>SUM(D128:D131)</f>
        <v>15.26</v>
      </c>
      <c r="E132" s="40">
        <f t="shared" ref="E132:G132" si="19">SUM(E128:E131)</f>
        <v>16.600000000000001</v>
      </c>
      <c r="F132" s="40">
        <f t="shared" si="19"/>
        <v>114.7</v>
      </c>
      <c r="G132" s="40">
        <f t="shared" si="19"/>
        <v>732.19999999999993</v>
      </c>
      <c r="H132" s="45"/>
    </row>
    <row r="133" spans="1:8" s="5" customFormat="1" x14ac:dyDescent="0.25">
      <c r="A133" s="118" t="s">
        <v>9</v>
      </c>
      <c r="B133" s="42" t="s">
        <v>104</v>
      </c>
      <c r="C133" s="34">
        <v>250</v>
      </c>
      <c r="D133" s="39">
        <v>3.88</v>
      </c>
      <c r="E133" s="39">
        <v>7</v>
      </c>
      <c r="F133" s="39">
        <v>10</v>
      </c>
      <c r="G133" s="39">
        <v>120</v>
      </c>
      <c r="H133" s="44">
        <v>88</v>
      </c>
    </row>
    <row r="134" spans="1:8" x14ac:dyDescent="0.25">
      <c r="A134" s="118"/>
      <c r="B134" s="42" t="s">
        <v>136</v>
      </c>
      <c r="C134" s="34">
        <v>110</v>
      </c>
      <c r="D134" s="39">
        <v>13.3</v>
      </c>
      <c r="E134" s="39">
        <v>14.38</v>
      </c>
      <c r="F134" s="39">
        <v>12</v>
      </c>
      <c r="G134" s="39">
        <v>123.2</v>
      </c>
      <c r="H134" s="44" t="s">
        <v>79</v>
      </c>
    </row>
    <row r="135" spans="1:8" x14ac:dyDescent="0.25">
      <c r="A135" s="118"/>
      <c r="B135" s="42" t="s">
        <v>50</v>
      </c>
      <c r="C135" s="34">
        <v>200</v>
      </c>
      <c r="D135" s="39">
        <v>7.4</v>
      </c>
      <c r="E135" s="39">
        <v>6.5</v>
      </c>
      <c r="F135" s="39">
        <v>50.4</v>
      </c>
      <c r="G135" s="39">
        <v>287</v>
      </c>
      <c r="H135" s="44">
        <v>302</v>
      </c>
    </row>
    <row r="136" spans="1:8" x14ac:dyDescent="0.25">
      <c r="A136" s="118"/>
      <c r="B136" s="42" t="s">
        <v>12</v>
      </c>
      <c r="C136" s="34">
        <v>200</v>
      </c>
      <c r="D136" s="39">
        <v>0.6</v>
      </c>
      <c r="E136" s="39">
        <v>0.1</v>
      </c>
      <c r="F136" s="39">
        <v>31.7</v>
      </c>
      <c r="G136" s="39">
        <v>131</v>
      </c>
      <c r="H136" s="44">
        <v>349</v>
      </c>
    </row>
    <row r="137" spans="1:8" x14ac:dyDescent="0.25">
      <c r="A137" s="118"/>
      <c r="B137" s="42" t="s">
        <v>14</v>
      </c>
      <c r="C137" s="34">
        <v>40</v>
      </c>
      <c r="D137" s="39">
        <v>4.26</v>
      </c>
      <c r="E137" s="39">
        <v>1.86</v>
      </c>
      <c r="F137" s="39">
        <v>17.46</v>
      </c>
      <c r="G137" s="39">
        <v>109.6</v>
      </c>
      <c r="H137" s="44" t="s">
        <v>77</v>
      </c>
    </row>
    <row r="138" spans="1:8" x14ac:dyDescent="0.25">
      <c r="A138" s="119"/>
      <c r="B138" s="42" t="s">
        <v>13</v>
      </c>
      <c r="C138" s="34">
        <v>40</v>
      </c>
      <c r="D138" s="39">
        <v>3.2</v>
      </c>
      <c r="E138" s="39">
        <v>0.7</v>
      </c>
      <c r="F138" s="39">
        <v>16</v>
      </c>
      <c r="G138" s="39">
        <v>88</v>
      </c>
      <c r="H138" s="44" t="s">
        <v>77</v>
      </c>
    </row>
    <row r="139" spans="1:8" s="5" customFormat="1" x14ac:dyDescent="0.25">
      <c r="A139" s="116" t="s">
        <v>15</v>
      </c>
      <c r="B139" s="116"/>
      <c r="C139" s="69">
        <f>SUM(C133:C138)</f>
        <v>840</v>
      </c>
      <c r="D139" s="69">
        <f>SUM(D133:D138)</f>
        <v>32.64</v>
      </c>
      <c r="E139" s="69">
        <f>SUM(E133:E138)</f>
        <v>30.540000000000003</v>
      </c>
      <c r="F139" s="69">
        <f>SUM(F133:F138)</f>
        <v>137.56</v>
      </c>
      <c r="G139" s="69">
        <f>SUM(G133:G138)</f>
        <v>858.80000000000007</v>
      </c>
      <c r="H139" s="45"/>
    </row>
    <row r="140" spans="1:8" s="5" customFormat="1" ht="13.8" thickBot="1" x14ac:dyDescent="0.3">
      <c r="A140" s="86" t="s">
        <v>20</v>
      </c>
      <c r="B140" s="86"/>
      <c r="C140" s="10">
        <f>C139+C132</f>
        <v>1440</v>
      </c>
      <c r="D140" s="10">
        <f>D139+D132</f>
        <v>47.9</v>
      </c>
      <c r="E140" s="10">
        <f>E139+E132</f>
        <v>47.14</v>
      </c>
      <c r="F140" s="10">
        <f>F139+F132</f>
        <v>252.26</v>
      </c>
      <c r="G140" s="10">
        <f>G139+G132</f>
        <v>1591</v>
      </c>
      <c r="H140" s="49"/>
    </row>
    <row r="141" spans="1:8" x14ac:dyDescent="0.25">
      <c r="A141" s="109" t="s">
        <v>52</v>
      </c>
      <c r="B141" s="110"/>
      <c r="C141" s="110"/>
      <c r="D141" s="110"/>
      <c r="E141" s="110"/>
      <c r="F141" s="110"/>
      <c r="G141" s="110"/>
      <c r="H141" s="111"/>
    </row>
    <row r="142" spans="1:8" x14ac:dyDescent="0.25">
      <c r="A142" s="84" t="s">
        <v>5</v>
      </c>
      <c r="B142" s="33" t="s">
        <v>53</v>
      </c>
      <c r="C142" s="34">
        <v>200</v>
      </c>
      <c r="D142" s="39">
        <v>8.6</v>
      </c>
      <c r="E142" s="39">
        <v>15</v>
      </c>
      <c r="F142" s="39">
        <v>46.7</v>
      </c>
      <c r="G142" s="39">
        <v>356.3</v>
      </c>
      <c r="H142" s="44">
        <v>204</v>
      </c>
    </row>
    <row r="143" spans="1:8" x14ac:dyDescent="0.25">
      <c r="A143" s="84"/>
      <c r="B143" s="33" t="s">
        <v>6</v>
      </c>
      <c r="C143" s="34">
        <v>200</v>
      </c>
      <c r="D143" s="39">
        <v>2.8</v>
      </c>
      <c r="E143" s="39">
        <v>0.6</v>
      </c>
      <c r="F143" s="39">
        <v>32</v>
      </c>
      <c r="G143" s="39">
        <v>144.6</v>
      </c>
      <c r="H143" s="44" t="s">
        <v>77</v>
      </c>
    </row>
    <row r="144" spans="1:8" x14ac:dyDescent="0.25">
      <c r="A144" s="84"/>
      <c r="B144" s="33" t="s">
        <v>7</v>
      </c>
      <c r="C144" s="34">
        <v>200</v>
      </c>
      <c r="D144" s="39">
        <v>0.2</v>
      </c>
      <c r="E144" s="39">
        <v>0.1</v>
      </c>
      <c r="F144" s="39">
        <v>15</v>
      </c>
      <c r="G144" s="39">
        <v>60</v>
      </c>
      <c r="H144" s="44">
        <v>376</v>
      </c>
    </row>
    <row r="145" spans="1:8" x14ac:dyDescent="0.25">
      <c r="A145" s="112" t="s">
        <v>8</v>
      </c>
      <c r="B145" s="113"/>
      <c r="C145" s="69">
        <f>SUM(C142:C144)</f>
        <v>600</v>
      </c>
      <c r="D145" s="40">
        <f>SUM(D142:D144)</f>
        <v>11.599999999999998</v>
      </c>
      <c r="E145" s="40">
        <f>SUM(E142:E144)</f>
        <v>15.7</v>
      </c>
      <c r="F145" s="40">
        <f>SUM(F142:F144)</f>
        <v>93.7</v>
      </c>
      <c r="G145" s="40">
        <f>SUM(G142:G144)</f>
        <v>560.9</v>
      </c>
      <c r="H145" s="45"/>
    </row>
    <row r="146" spans="1:8" x14ac:dyDescent="0.25">
      <c r="A146" s="108" t="s">
        <v>9</v>
      </c>
      <c r="B146" s="70" t="s">
        <v>135</v>
      </c>
      <c r="C146" s="56">
        <v>100</v>
      </c>
      <c r="D146" s="46">
        <v>3.5</v>
      </c>
      <c r="E146" s="46">
        <v>4</v>
      </c>
      <c r="F146" s="46">
        <v>6.8</v>
      </c>
      <c r="G146" s="46">
        <v>76</v>
      </c>
      <c r="H146" s="44">
        <v>71</v>
      </c>
    </row>
    <row r="147" spans="1:8" s="5" customFormat="1" x14ac:dyDescent="0.25">
      <c r="A147" s="101"/>
      <c r="B147" s="33" t="s">
        <v>54</v>
      </c>
      <c r="C147" s="34">
        <v>250</v>
      </c>
      <c r="D147" s="39">
        <v>2.12</v>
      </c>
      <c r="E147" s="39">
        <v>5.38</v>
      </c>
      <c r="F147" s="39">
        <v>17.13</v>
      </c>
      <c r="G147" s="39">
        <v>126.18</v>
      </c>
      <c r="H147" s="44">
        <v>96</v>
      </c>
    </row>
    <row r="148" spans="1:8" x14ac:dyDescent="0.25">
      <c r="A148" s="101"/>
      <c r="B148" s="33" t="s">
        <v>144</v>
      </c>
      <c r="C148" s="34">
        <v>110</v>
      </c>
      <c r="D148" s="39">
        <v>9.5</v>
      </c>
      <c r="E148" s="39">
        <v>9.41</v>
      </c>
      <c r="F148" s="39">
        <v>9.9</v>
      </c>
      <c r="G148" s="39">
        <v>287.2</v>
      </c>
      <c r="H148" s="44" t="s">
        <v>81</v>
      </c>
    </row>
    <row r="149" spans="1:8" x14ac:dyDescent="0.25">
      <c r="A149" s="101"/>
      <c r="B149" s="33" t="s">
        <v>55</v>
      </c>
      <c r="C149" s="34">
        <v>180</v>
      </c>
      <c r="D149" s="39">
        <v>4.2</v>
      </c>
      <c r="E149" s="39">
        <v>8.0399999999999991</v>
      </c>
      <c r="F149" s="39">
        <v>13.8</v>
      </c>
      <c r="G149" s="39">
        <v>152.80000000000001</v>
      </c>
      <c r="H149" s="44">
        <v>492</v>
      </c>
    </row>
    <row r="150" spans="1:8" s="5" customFormat="1" x14ac:dyDescent="0.25">
      <c r="A150" s="101"/>
      <c r="B150" s="33" t="s">
        <v>32</v>
      </c>
      <c r="C150" s="34">
        <v>200</v>
      </c>
      <c r="D150" s="39">
        <v>0.7</v>
      </c>
      <c r="E150" s="39">
        <v>0.3</v>
      </c>
      <c r="F150" s="39">
        <v>24.4</v>
      </c>
      <c r="G150" s="39">
        <v>103</v>
      </c>
      <c r="H150" s="44">
        <v>388</v>
      </c>
    </row>
    <row r="151" spans="1:8" s="5" customFormat="1" x14ac:dyDescent="0.25">
      <c r="A151" s="101"/>
      <c r="B151" s="33" t="s">
        <v>14</v>
      </c>
      <c r="C151" s="34">
        <v>30</v>
      </c>
      <c r="D151" s="39">
        <v>3.2</v>
      </c>
      <c r="E151" s="39">
        <v>1.4</v>
      </c>
      <c r="F151" s="39">
        <v>13.1</v>
      </c>
      <c r="G151" s="39">
        <v>82.2</v>
      </c>
      <c r="H151" s="44" t="s">
        <v>77</v>
      </c>
    </row>
    <row r="152" spans="1:8" s="5" customFormat="1" x14ac:dyDescent="0.25">
      <c r="A152" s="102"/>
      <c r="B152" s="33" t="s">
        <v>13</v>
      </c>
      <c r="C152" s="34">
        <v>30</v>
      </c>
      <c r="D152" s="39">
        <v>2.4</v>
      </c>
      <c r="E152" s="39">
        <v>0.5</v>
      </c>
      <c r="F152" s="39">
        <v>12</v>
      </c>
      <c r="G152" s="39">
        <v>66</v>
      </c>
      <c r="H152" s="44" t="s">
        <v>77</v>
      </c>
    </row>
    <row r="153" spans="1:8" x14ac:dyDescent="0.25">
      <c r="A153" s="84" t="s">
        <v>15</v>
      </c>
      <c r="B153" s="84"/>
      <c r="C153" s="69">
        <f>SUM(C146:C152)</f>
        <v>900</v>
      </c>
      <c r="D153" s="69">
        <f t="shared" ref="D153:G153" si="20">SUM(D146:D152)</f>
        <v>25.619999999999997</v>
      </c>
      <c r="E153" s="69">
        <f t="shared" si="20"/>
        <v>29.029999999999998</v>
      </c>
      <c r="F153" s="69">
        <f t="shared" si="20"/>
        <v>97.13</v>
      </c>
      <c r="G153" s="69">
        <f t="shared" si="20"/>
        <v>893.38000000000011</v>
      </c>
      <c r="H153" s="45"/>
    </row>
    <row r="154" spans="1:8" ht="13.8" thickBot="1" x14ac:dyDescent="0.3">
      <c r="A154" s="86" t="s">
        <v>20</v>
      </c>
      <c r="B154" s="86"/>
      <c r="C154" s="10">
        <f>C145+C153</f>
        <v>1500</v>
      </c>
      <c r="D154" s="43">
        <f>D153+D145</f>
        <v>37.22</v>
      </c>
      <c r="E154" s="43">
        <f>E153+E145</f>
        <v>44.73</v>
      </c>
      <c r="F154" s="43">
        <f>F153+F145</f>
        <v>190.82999999999998</v>
      </c>
      <c r="G154" s="43">
        <f>G153+G145</f>
        <v>1454.2800000000002</v>
      </c>
      <c r="H154" s="49"/>
    </row>
    <row r="155" spans="1:8" x14ac:dyDescent="0.25">
      <c r="A155" s="88" t="s">
        <v>56</v>
      </c>
      <c r="B155" s="88"/>
      <c r="C155" s="52">
        <f>C154+C140+C126+C111+C97+C81+C67+C52+C38+C23</f>
        <v>14690</v>
      </c>
      <c r="D155" s="52">
        <f>D154+D140+D126+D111+D97+D81+D67+D52+D38+D23</f>
        <v>517.66000000000008</v>
      </c>
      <c r="E155" s="52">
        <f>E154+E140+E126+E111+E97+E81+E67+E52+E38+E23</f>
        <v>542.68999999999994</v>
      </c>
      <c r="F155" s="52">
        <f>F154+F140+F126+F111+F97+F81+F67+F52+F38+F23</f>
        <v>2121.6800000000003</v>
      </c>
      <c r="G155" s="52">
        <f>G154+G140+G126+G111+G97+G81+G67+G52+G38+G23</f>
        <v>15422.570000000002</v>
      </c>
      <c r="H155" s="51"/>
    </row>
    <row r="156" spans="1:8" x14ac:dyDescent="0.25">
      <c r="A156" s="84" t="s">
        <v>57</v>
      </c>
      <c r="B156" s="84"/>
      <c r="C156" s="73">
        <f>C155/10</f>
        <v>1469</v>
      </c>
      <c r="D156" s="53">
        <f>D155/10</f>
        <v>51.766000000000005</v>
      </c>
      <c r="E156" s="53">
        <f>E155/10</f>
        <v>54.268999999999991</v>
      </c>
      <c r="F156" s="53">
        <f>F155/10</f>
        <v>212.16800000000003</v>
      </c>
      <c r="G156" s="53">
        <f>G155/10</f>
        <v>1542.2570000000001</v>
      </c>
      <c r="H156" s="45"/>
    </row>
    <row r="157" spans="1:8" ht="13.8" thickBot="1" x14ac:dyDescent="0.3">
      <c r="A157" s="89"/>
      <c r="B157" s="89"/>
      <c r="C157" s="12"/>
      <c r="D157" s="3"/>
      <c r="E157" s="3"/>
      <c r="F157" s="3"/>
      <c r="G157" s="3"/>
      <c r="H157" s="50"/>
    </row>
    <row r="158" spans="1:8" s="5" customFormat="1" ht="26.4" x14ac:dyDescent="0.25">
      <c r="A158" s="9"/>
      <c r="B158" s="17" t="s">
        <v>65</v>
      </c>
      <c r="C158" s="18" t="s">
        <v>59</v>
      </c>
      <c r="D158" s="38"/>
      <c r="E158" s="38"/>
      <c r="F158" s="38"/>
      <c r="G158" s="38"/>
      <c r="H158" s="47"/>
    </row>
    <row r="159" spans="1:8" s="5" customFormat="1" x14ac:dyDescent="0.25">
      <c r="A159" s="9"/>
      <c r="B159" s="19" t="s">
        <v>60</v>
      </c>
      <c r="C159" s="14">
        <v>550</v>
      </c>
      <c r="D159" s="38"/>
      <c r="E159" s="38"/>
      <c r="F159" s="38"/>
      <c r="G159" s="38"/>
      <c r="H159" s="47"/>
    </row>
    <row r="160" spans="1:8" x14ac:dyDescent="0.25">
      <c r="B160" s="19" t="s">
        <v>61</v>
      </c>
      <c r="C160" s="14">
        <v>800</v>
      </c>
    </row>
    <row r="161" spans="1:8" ht="13.8" thickBot="1" x14ac:dyDescent="0.3">
      <c r="B161" s="20"/>
      <c r="C161" s="21"/>
    </row>
    <row r="162" spans="1:8" x14ac:dyDescent="0.25">
      <c r="A162" s="15"/>
      <c r="B162" s="22" t="s">
        <v>63</v>
      </c>
      <c r="C162" s="23"/>
    </row>
    <row r="163" spans="1:8" ht="13.8" thickBot="1" x14ac:dyDescent="0.3">
      <c r="A163" s="15"/>
      <c r="B163" s="24" t="s">
        <v>64</v>
      </c>
      <c r="C163" s="25"/>
    </row>
    <row r="164" spans="1:8" ht="13.8" thickBot="1" x14ac:dyDescent="0.3">
      <c r="A164" s="15"/>
      <c r="B164" s="15"/>
      <c r="C164" s="27"/>
    </row>
    <row r="165" spans="1:8" x14ac:dyDescent="0.25">
      <c r="A165" s="16"/>
      <c r="B165" s="29" t="s">
        <v>66</v>
      </c>
      <c r="C165" s="18" t="s">
        <v>59</v>
      </c>
    </row>
    <row r="166" spans="1:8" s="5" customFormat="1" x14ac:dyDescent="0.25">
      <c r="A166" s="9"/>
      <c r="B166" s="30" t="s">
        <v>67</v>
      </c>
      <c r="C166" s="28">
        <f>(C145+C132+C117+C103+C89+C73+C58+C44+C29+C14)/10</f>
        <v>579</v>
      </c>
      <c r="D166" s="38"/>
      <c r="E166" s="38"/>
      <c r="F166" s="38"/>
      <c r="G166" s="38"/>
      <c r="H166" s="47"/>
    </row>
    <row r="167" spans="1:8" x14ac:dyDescent="0.25">
      <c r="B167" s="30" t="s">
        <v>68</v>
      </c>
      <c r="C167" s="28">
        <f>(C153+C139+C125+C110+C96+C80+C66+C51+C37+C22)/10</f>
        <v>890</v>
      </c>
    </row>
    <row r="168" spans="1:8" ht="13.8" thickBot="1" x14ac:dyDescent="0.3">
      <c r="B168" s="31"/>
      <c r="C168" s="32"/>
    </row>
    <row r="169" spans="1:8" s="5" customFormat="1" x14ac:dyDescent="0.25">
      <c r="A169" s="9"/>
      <c r="B169" s="6"/>
      <c r="C169" s="26">
        <f>SUM(C166:C168)</f>
        <v>1469</v>
      </c>
      <c r="D169" s="38"/>
      <c r="E169" s="38"/>
      <c r="F169" s="38"/>
      <c r="G169" s="38"/>
      <c r="H169" s="47"/>
    </row>
    <row r="170" spans="1:8" s="5" customFormat="1" x14ac:dyDescent="0.25">
      <c r="A170" s="9"/>
      <c r="B170" s="6"/>
      <c r="C170" s="11"/>
      <c r="D170" s="38"/>
      <c r="E170" s="38"/>
      <c r="F170" s="38"/>
      <c r="G170" s="38"/>
      <c r="H170" s="47"/>
    </row>
    <row r="171" spans="1:8" s="5" customFormat="1" x14ac:dyDescent="0.25">
      <c r="A171" s="9"/>
      <c r="B171" s="54" t="s">
        <v>67</v>
      </c>
      <c r="C171" s="46"/>
      <c r="D171" s="55">
        <f>(D145+D132+D117+D103+D89+D73+D58+D44+D29+D14)/10</f>
        <v>19.675999999999998</v>
      </c>
      <c r="E171" s="55">
        <f>(E145+E132+E117+E103+E89+E73+E58+E44+E29+E14)/10</f>
        <v>22.183999999999997</v>
      </c>
      <c r="F171" s="55">
        <f>(F145+F132+F117+F103+F89+F73+F58+F44+F29+F14)/10</f>
        <v>86.35</v>
      </c>
      <c r="G171" s="55">
        <f>(G145+G132+G117+G103+G89+G73+G58+G44+G29+G14)/10</f>
        <v>626.93499999999995</v>
      </c>
      <c r="H171"/>
    </row>
    <row r="172" spans="1:8" x14ac:dyDescent="0.25">
      <c r="B172" s="54" t="s">
        <v>82</v>
      </c>
      <c r="C172" s="46"/>
      <c r="D172" s="55"/>
      <c r="E172" s="46"/>
      <c r="F172" s="55"/>
      <c r="G172" s="57">
        <f>G171/2720</f>
        <v>0.2304908088235294</v>
      </c>
      <c r="H172"/>
    </row>
    <row r="173" spans="1:8" x14ac:dyDescent="0.25">
      <c r="B173" s="54" t="s">
        <v>83</v>
      </c>
      <c r="C173" s="46"/>
      <c r="D173" s="55">
        <f>(D153+D139+D125+D110+D96+D80+D66+D51+D37+D22)/10</f>
        <v>32.089999999999989</v>
      </c>
      <c r="E173" s="55">
        <f>(E153+E139+E125+E110+E96+E80+E66+E51+E37+E22)/10</f>
        <v>32.084999999999994</v>
      </c>
      <c r="F173" s="55">
        <f>(F153+F139+F125+F110+F96+F80+F66+F51+F37+F22)/10</f>
        <v>125.81799999999998</v>
      </c>
      <c r="G173" s="55">
        <f>(G153+G139+G125+G110+G96+G80+G66+G51+G37+G22)/10</f>
        <v>915.32200000000012</v>
      </c>
      <c r="H173"/>
    </row>
    <row r="174" spans="1:8" x14ac:dyDescent="0.25">
      <c r="B174" s="54" t="s">
        <v>84</v>
      </c>
      <c r="C174" s="46"/>
      <c r="D174" s="55"/>
      <c r="E174" s="55"/>
      <c r="F174" s="55"/>
      <c r="G174" s="58">
        <f>G173/2720</f>
        <v>0.33651544117647064</v>
      </c>
      <c r="H174"/>
    </row>
    <row r="175" spans="1:8" s="5" customFormat="1" x14ac:dyDescent="0.25">
      <c r="A175" s="9"/>
      <c r="B175" s="54"/>
      <c r="C175" s="46"/>
      <c r="D175" s="46"/>
      <c r="E175" s="46"/>
      <c r="F175" s="44"/>
      <c r="G175" s="57"/>
      <c r="H175"/>
    </row>
    <row r="176" spans="1:8" s="5" customFormat="1" x14ac:dyDescent="0.25">
      <c r="A176" s="9"/>
      <c r="B176" s="54" t="s">
        <v>145</v>
      </c>
      <c r="C176" s="56"/>
      <c r="D176" s="55">
        <f>D173+D171</f>
        <v>51.765999999999991</v>
      </c>
      <c r="E176" s="55">
        <f t="shared" ref="E176:G176" si="21">E173+E171</f>
        <v>54.268999999999991</v>
      </c>
      <c r="F176" s="55">
        <f t="shared" si="21"/>
        <v>212.16799999999998</v>
      </c>
      <c r="G176" s="55">
        <f t="shared" si="21"/>
        <v>1542.2570000000001</v>
      </c>
      <c r="H176" s="47"/>
    </row>
    <row r="177" spans="1:8" x14ac:dyDescent="0.25">
      <c r="B177" s="59"/>
      <c r="C177" s="56"/>
      <c r="D177" s="46"/>
      <c r="E177" s="46"/>
      <c r="F177" s="46"/>
      <c r="G177" s="58">
        <f>G176/2720</f>
        <v>0.56700625000000004</v>
      </c>
    </row>
    <row r="183" spans="1:8" s="5" customFormat="1" x14ac:dyDescent="0.25">
      <c r="A183" s="9"/>
      <c r="B183" s="6"/>
      <c r="C183" s="11"/>
      <c r="D183" s="38"/>
      <c r="E183" s="38"/>
      <c r="F183" s="38"/>
      <c r="G183" s="38"/>
      <c r="H183" s="47"/>
    </row>
    <row r="186" spans="1:8" s="5" customFormat="1" x14ac:dyDescent="0.25">
      <c r="A186" s="9"/>
      <c r="B186" s="6"/>
      <c r="C186" s="11"/>
      <c r="D186" s="38"/>
      <c r="E186" s="38"/>
      <c r="F186" s="38"/>
      <c r="G186" s="38"/>
      <c r="H186" s="47"/>
    </row>
    <row r="187" spans="1:8" s="5" customFormat="1" x14ac:dyDescent="0.25">
      <c r="A187" s="9"/>
      <c r="B187" s="6"/>
      <c r="C187" s="11"/>
      <c r="D187" s="38"/>
      <c r="E187" s="38"/>
      <c r="F187" s="38"/>
      <c r="G187" s="38"/>
      <c r="H187" s="47"/>
    </row>
    <row r="188" spans="1:8" s="5" customFormat="1" x14ac:dyDescent="0.25">
      <c r="A188" s="9"/>
      <c r="B188" s="6"/>
      <c r="C188" s="11"/>
      <c r="D188" s="38"/>
      <c r="E188" s="38"/>
      <c r="F188" s="38"/>
      <c r="G188" s="38"/>
      <c r="H188" s="47"/>
    </row>
    <row r="189" spans="1:8" s="5" customFormat="1" x14ac:dyDescent="0.25">
      <c r="A189" s="9"/>
      <c r="B189" s="6"/>
      <c r="C189" s="11"/>
      <c r="D189" s="38"/>
      <c r="E189" s="38"/>
      <c r="F189" s="38"/>
      <c r="G189" s="38"/>
      <c r="H189" s="47"/>
    </row>
    <row r="190" spans="1:8" s="13" customFormat="1" ht="30" customHeight="1" x14ac:dyDescent="0.25">
      <c r="A190" s="9"/>
      <c r="B190" s="6"/>
      <c r="C190" s="11"/>
      <c r="D190" s="38"/>
      <c r="E190" s="38"/>
      <c r="F190" s="38"/>
      <c r="G190" s="38"/>
      <c r="H190" s="47"/>
    </row>
    <row r="195" ht="12.75" customHeight="1" x14ac:dyDescent="0.25"/>
    <row r="196" ht="12.75" customHeight="1" x14ac:dyDescent="0.25"/>
    <row r="197" ht="12.75" customHeight="1" x14ac:dyDescent="0.25"/>
  </sheetData>
  <mergeCells count="69">
    <mergeCell ref="A156:B156"/>
    <mergeCell ref="A157:B157"/>
    <mergeCell ref="A126:B126"/>
    <mergeCell ref="A127:H127"/>
    <mergeCell ref="A128:A131"/>
    <mergeCell ref="A133:A138"/>
    <mergeCell ref="A140:B140"/>
    <mergeCell ref="A141:H141"/>
    <mergeCell ref="A146:A152"/>
    <mergeCell ref="A153:B153"/>
    <mergeCell ref="A154:B154"/>
    <mergeCell ref="A155:B155"/>
    <mergeCell ref="A132:B132"/>
    <mergeCell ref="A139:B139"/>
    <mergeCell ref="A142:A144"/>
    <mergeCell ref="A145:B145"/>
    <mergeCell ref="A83:A88"/>
    <mergeCell ref="A89:B89"/>
    <mergeCell ref="A90:A95"/>
    <mergeCell ref="A97:B97"/>
    <mergeCell ref="A98:H98"/>
    <mergeCell ref="A69:A72"/>
    <mergeCell ref="A74:A79"/>
    <mergeCell ref="A80:B80"/>
    <mergeCell ref="A81:B81"/>
    <mergeCell ref="A82:H82"/>
    <mergeCell ref="A73:B73"/>
    <mergeCell ref="A54:A57"/>
    <mergeCell ref="A58:B58"/>
    <mergeCell ref="A59:A65"/>
    <mergeCell ref="A66:B66"/>
    <mergeCell ref="A68:H68"/>
    <mergeCell ref="A67:B67"/>
    <mergeCell ref="A113:A116"/>
    <mergeCell ref="A117:B117"/>
    <mergeCell ref="A118:A124"/>
    <mergeCell ref="A125:B125"/>
    <mergeCell ref="A111:B111"/>
    <mergeCell ref="A104:A109"/>
    <mergeCell ref="A110:B110"/>
    <mergeCell ref="A112:H112"/>
    <mergeCell ref="A96:B96"/>
    <mergeCell ref="A103:B103"/>
    <mergeCell ref="A99:A102"/>
    <mergeCell ref="A45:A50"/>
    <mergeCell ref="A51:B51"/>
    <mergeCell ref="A52:B52"/>
    <mergeCell ref="A53:H53"/>
    <mergeCell ref="A39:H39"/>
    <mergeCell ref="A40:A43"/>
    <mergeCell ref="A44:B44"/>
    <mergeCell ref="A37:B37"/>
    <mergeCell ref="A38:B38"/>
    <mergeCell ref="A6:H6"/>
    <mergeCell ref="A7:A13"/>
    <mergeCell ref="A14:B14"/>
    <mergeCell ref="A15:A21"/>
    <mergeCell ref="A22:B22"/>
    <mergeCell ref="A23:B23"/>
    <mergeCell ref="A24:H24"/>
    <mergeCell ref="A25:A28"/>
    <mergeCell ref="A29:B29"/>
    <mergeCell ref="A30:A36"/>
    <mergeCell ref="H4:H5"/>
    <mergeCell ref="A4:A5"/>
    <mergeCell ref="B4:B5"/>
    <mergeCell ref="C4:C5"/>
    <mergeCell ref="D4:F4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fitToHeight="6" orientation="landscape" r:id="rId1"/>
  <rowBreaks count="5" manualBreakCount="5">
    <brk id="38" max="16383" man="1"/>
    <brk id="67" max="16383" man="1"/>
    <brk id="97" max="16383" man="1"/>
    <brk id="126" max="16383" man="1"/>
    <brk id="1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9"/>
  <sheetViews>
    <sheetView tabSelected="1" view="pageBreakPreview" topLeftCell="A116" zoomScale="60" zoomScaleNormal="100" workbookViewId="0">
      <selection activeCell="B132" sqref="B132"/>
    </sheetView>
  </sheetViews>
  <sheetFormatPr defaultRowHeight="13.2" x14ac:dyDescent="0.25"/>
  <cols>
    <col min="1" max="1" width="12" style="9" customWidth="1"/>
    <col min="2" max="2" width="47.33203125" style="6" customWidth="1"/>
    <col min="3" max="3" width="10.6640625" style="11" customWidth="1"/>
    <col min="4" max="4" width="10.88671875" style="38" customWidth="1"/>
    <col min="5" max="5" width="9.44140625" style="38" customWidth="1"/>
    <col min="6" max="6" width="10.88671875" style="38" customWidth="1"/>
    <col min="7" max="7" width="11.44140625" style="38" customWidth="1"/>
    <col min="8" max="8" width="10.6640625" style="47" customWidth="1"/>
  </cols>
  <sheetData>
    <row r="1" spans="1:8" x14ac:dyDescent="0.25">
      <c r="B1" s="60" t="s">
        <v>92</v>
      </c>
    </row>
    <row r="2" spans="1:8" s="1" customFormat="1" ht="26.4" x14ac:dyDescent="0.25">
      <c r="A2" s="7" t="s">
        <v>3</v>
      </c>
      <c r="B2" s="1" t="s">
        <v>146</v>
      </c>
      <c r="C2" s="2"/>
      <c r="D2" s="37"/>
      <c r="E2" s="37"/>
      <c r="F2" s="37"/>
      <c r="G2" s="37"/>
      <c r="H2" s="48"/>
    </row>
    <row r="3" spans="1:8" s="1" customFormat="1" ht="16.5" customHeight="1" x14ac:dyDescent="0.25">
      <c r="A3" s="8"/>
      <c r="C3" s="2"/>
      <c r="D3" s="37"/>
      <c r="E3" s="37"/>
      <c r="F3" s="37"/>
      <c r="G3" s="37"/>
      <c r="H3" s="48"/>
    </row>
    <row r="4" spans="1:8" s="3" customFormat="1" ht="38.25" customHeight="1" x14ac:dyDescent="0.25">
      <c r="A4" s="87" t="s">
        <v>0</v>
      </c>
      <c r="B4" s="82" t="s">
        <v>1</v>
      </c>
      <c r="C4" s="94" t="s">
        <v>2</v>
      </c>
      <c r="D4" s="82" t="s">
        <v>75</v>
      </c>
      <c r="E4" s="82"/>
      <c r="F4" s="82"/>
      <c r="G4" s="82" t="s">
        <v>71</v>
      </c>
      <c r="H4" s="76" t="s">
        <v>76</v>
      </c>
    </row>
    <row r="5" spans="1:8" s="4" customFormat="1" ht="13.5" customHeight="1" x14ac:dyDescent="0.25">
      <c r="A5" s="87"/>
      <c r="B5" s="82"/>
      <c r="C5" s="94"/>
      <c r="D5" s="68" t="s">
        <v>72</v>
      </c>
      <c r="E5" s="68" t="s">
        <v>73</v>
      </c>
      <c r="F5" s="68" t="s">
        <v>74</v>
      </c>
      <c r="G5" s="82"/>
      <c r="H5" s="76"/>
    </row>
    <row r="6" spans="1:8" s="5" customFormat="1" ht="12.75" customHeight="1" x14ac:dyDescent="0.25">
      <c r="A6" s="77" t="s">
        <v>4</v>
      </c>
      <c r="B6" s="77"/>
      <c r="C6" s="77"/>
      <c r="D6" s="77"/>
      <c r="E6" s="77"/>
      <c r="F6" s="77"/>
      <c r="G6" s="77"/>
      <c r="H6" s="77"/>
    </row>
    <row r="7" spans="1:8" ht="12.75" customHeight="1" x14ac:dyDescent="0.25">
      <c r="A7" s="95" t="s">
        <v>5</v>
      </c>
      <c r="B7" s="35" t="s">
        <v>89</v>
      </c>
      <c r="C7" s="36">
        <v>250</v>
      </c>
      <c r="D7" s="39">
        <v>7.25</v>
      </c>
      <c r="E7" s="39">
        <v>8.6</v>
      </c>
      <c r="F7" s="39">
        <v>38</v>
      </c>
      <c r="G7" s="39">
        <v>275</v>
      </c>
      <c r="H7" s="44">
        <v>175</v>
      </c>
    </row>
    <row r="8" spans="1:8" x14ac:dyDescent="0.25">
      <c r="A8" s="96"/>
      <c r="B8" s="33" t="s">
        <v>27</v>
      </c>
      <c r="C8" s="34">
        <v>40</v>
      </c>
      <c r="D8" s="39">
        <v>2.6</v>
      </c>
      <c r="E8" s="39">
        <v>0.8</v>
      </c>
      <c r="F8" s="39">
        <v>18.399999999999999</v>
      </c>
      <c r="G8" s="39">
        <v>92</v>
      </c>
      <c r="H8" s="44" t="s">
        <v>77</v>
      </c>
    </row>
    <row r="9" spans="1:8" x14ac:dyDescent="0.25">
      <c r="A9" s="96"/>
      <c r="B9" s="33" t="s">
        <v>28</v>
      </c>
      <c r="C9" s="34">
        <v>10</v>
      </c>
      <c r="D9" s="39">
        <v>2.2999999999999998</v>
      </c>
      <c r="E9" s="39">
        <v>2.95</v>
      </c>
      <c r="F9" s="39">
        <v>0</v>
      </c>
      <c r="G9" s="39">
        <v>47</v>
      </c>
      <c r="H9" s="44">
        <v>15</v>
      </c>
    </row>
    <row r="10" spans="1:8" x14ac:dyDescent="0.25">
      <c r="A10" s="96"/>
      <c r="B10" s="33" t="s">
        <v>29</v>
      </c>
      <c r="C10" s="34">
        <v>10</v>
      </c>
      <c r="D10" s="39">
        <v>0.1</v>
      </c>
      <c r="E10" s="39">
        <v>7.2</v>
      </c>
      <c r="F10" s="39">
        <v>0.13</v>
      </c>
      <c r="G10" s="39">
        <v>65.72</v>
      </c>
      <c r="H10" s="44">
        <v>14</v>
      </c>
    </row>
    <row r="11" spans="1:8" x14ac:dyDescent="0.25">
      <c r="A11" s="96"/>
      <c r="B11" s="33" t="s">
        <v>7</v>
      </c>
      <c r="C11" s="34">
        <v>200</v>
      </c>
      <c r="D11" s="39">
        <v>0.2</v>
      </c>
      <c r="E11" s="39">
        <v>0.1</v>
      </c>
      <c r="F11" s="39">
        <v>15</v>
      </c>
      <c r="G11" s="39">
        <v>60</v>
      </c>
      <c r="H11" s="44">
        <v>376</v>
      </c>
    </row>
    <row r="12" spans="1:8" x14ac:dyDescent="0.25">
      <c r="A12" s="96"/>
      <c r="B12" s="42" t="s">
        <v>78</v>
      </c>
      <c r="C12" s="34">
        <v>40</v>
      </c>
      <c r="D12" s="39">
        <v>5.0999999999999996</v>
      </c>
      <c r="E12" s="39">
        <v>4.5999999999999996</v>
      </c>
      <c r="F12" s="39">
        <v>0.3</v>
      </c>
      <c r="G12" s="39">
        <v>63</v>
      </c>
      <c r="H12" s="44">
        <v>209</v>
      </c>
    </row>
    <row r="13" spans="1:8" x14ac:dyDescent="0.25">
      <c r="A13" s="83" t="s">
        <v>8</v>
      </c>
      <c r="B13" s="84"/>
      <c r="C13" s="69">
        <f>SUM(C7:C12)</f>
        <v>550</v>
      </c>
      <c r="D13" s="69">
        <f>SUM(D7:D12)</f>
        <v>17.549999999999997</v>
      </c>
      <c r="E13" s="69">
        <f>SUM(E7:E12)</f>
        <v>24.25</v>
      </c>
      <c r="F13" s="69">
        <f>SUM(F7:F12)</f>
        <v>71.83</v>
      </c>
      <c r="G13" s="69">
        <f>SUM(G7:G12)</f>
        <v>602.72</v>
      </c>
      <c r="H13" s="45"/>
    </row>
    <row r="14" spans="1:8" s="5" customFormat="1" x14ac:dyDescent="0.25">
      <c r="A14" s="99" t="s">
        <v>9</v>
      </c>
      <c r="B14" s="33" t="s">
        <v>10</v>
      </c>
      <c r="C14" s="34">
        <v>250</v>
      </c>
      <c r="D14" s="39">
        <v>7.35</v>
      </c>
      <c r="E14" s="39">
        <v>6.25</v>
      </c>
      <c r="F14" s="39">
        <v>17.66</v>
      </c>
      <c r="G14" s="39">
        <v>156.25</v>
      </c>
      <c r="H14" s="44">
        <v>82</v>
      </c>
    </row>
    <row r="15" spans="1:8" s="5" customFormat="1" x14ac:dyDescent="0.25">
      <c r="A15" s="99"/>
      <c r="B15" s="33" t="s">
        <v>127</v>
      </c>
      <c r="C15" s="34">
        <v>110</v>
      </c>
      <c r="D15" s="39">
        <v>10.31</v>
      </c>
      <c r="E15" s="39">
        <v>12.25</v>
      </c>
      <c r="F15" s="39">
        <v>9.41</v>
      </c>
      <c r="G15" s="39">
        <v>165.57</v>
      </c>
      <c r="H15" s="44" t="s">
        <v>87</v>
      </c>
    </row>
    <row r="16" spans="1:8" x14ac:dyDescent="0.25">
      <c r="A16" s="99"/>
      <c r="B16" s="33" t="s">
        <v>11</v>
      </c>
      <c r="C16" s="34">
        <v>180</v>
      </c>
      <c r="D16" s="39">
        <v>6.6</v>
      </c>
      <c r="E16" s="39">
        <v>5.76</v>
      </c>
      <c r="F16" s="39">
        <v>45.95</v>
      </c>
      <c r="G16" s="39">
        <v>229.2</v>
      </c>
      <c r="H16" s="44">
        <v>334</v>
      </c>
    </row>
    <row r="17" spans="1:8" x14ac:dyDescent="0.25">
      <c r="A17" s="99"/>
      <c r="B17" s="33" t="s">
        <v>12</v>
      </c>
      <c r="C17" s="34">
        <v>200</v>
      </c>
      <c r="D17" s="39">
        <v>0.6</v>
      </c>
      <c r="E17" s="39">
        <v>0.1</v>
      </c>
      <c r="F17" s="39">
        <v>31.7</v>
      </c>
      <c r="G17" s="39">
        <v>131</v>
      </c>
      <c r="H17" s="44">
        <v>349</v>
      </c>
    </row>
    <row r="18" spans="1:8" x14ac:dyDescent="0.25">
      <c r="A18" s="99"/>
      <c r="B18" s="33" t="s">
        <v>13</v>
      </c>
      <c r="C18" s="34">
        <v>30</v>
      </c>
      <c r="D18" s="39">
        <v>3.2</v>
      </c>
      <c r="E18" s="39">
        <v>1.4</v>
      </c>
      <c r="F18" s="39">
        <v>13.1</v>
      </c>
      <c r="G18" s="39">
        <v>82.2</v>
      </c>
      <c r="H18" s="44" t="s">
        <v>77</v>
      </c>
    </row>
    <row r="19" spans="1:8" x14ac:dyDescent="0.25">
      <c r="A19" s="100"/>
      <c r="B19" s="33" t="s">
        <v>14</v>
      </c>
      <c r="C19" s="34">
        <v>30</v>
      </c>
      <c r="D19" s="39">
        <v>2.4</v>
      </c>
      <c r="E19" s="39">
        <v>0.5</v>
      </c>
      <c r="F19" s="39">
        <v>12</v>
      </c>
      <c r="G19" s="39">
        <v>66</v>
      </c>
      <c r="H19" s="44" t="s">
        <v>77</v>
      </c>
    </row>
    <row r="20" spans="1:8" x14ac:dyDescent="0.25">
      <c r="A20" s="83" t="s">
        <v>15</v>
      </c>
      <c r="B20" s="84"/>
      <c r="C20" s="69">
        <f>SUM(C14:C19)</f>
        <v>800</v>
      </c>
      <c r="D20" s="69">
        <f>SUM(D14:D19)</f>
        <v>30.459999999999997</v>
      </c>
      <c r="E20" s="69">
        <f>SUM(E14:E19)</f>
        <v>26.259999999999998</v>
      </c>
      <c r="F20" s="69">
        <f>SUM(F14:F19)</f>
        <v>129.82</v>
      </c>
      <c r="G20" s="69">
        <f>SUM(G14:G19)</f>
        <v>830.22</v>
      </c>
      <c r="H20" s="45"/>
    </row>
    <row r="21" spans="1:8" ht="13.8" thickBot="1" x14ac:dyDescent="0.3">
      <c r="A21" s="85" t="s">
        <v>20</v>
      </c>
      <c r="B21" s="86"/>
      <c r="C21" s="10">
        <f>C13+C20</f>
        <v>1350</v>
      </c>
      <c r="D21" s="10">
        <f>D13+D20</f>
        <v>48.009999999999991</v>
      </c>
      <c r="E21" s="10">
        <f>E13+E20</f>
        <v>50.51</v>
      </c>
      <c r="F21" s="10">
        <f>F13+F20</f>
        <v>201.64999999999998</v>
      </c>
      <c r="G21" s="10">
        <f>G13+G20</f>
        <v>1432.94</v>
      </c>
      <c r="H21" s="49"/>
    </row>
    <row r="22" spans="1:8" s="5" customFormat="1" x14ac:dyDescent="0.25">
      <c r="A22" s="78" t="s">
        <v>21</v>
      </c>
      <c r="B22" s="79"/>
      <c r="C22" s="79"/>
      <c r="D22" s="79"/>
      <c r="E22" s="79"/>
      <c r="F22" s="79"/>
      <c r="G22" s="79"/>
      <c r="H22" s="80"/>
    </row>
    <row r="23" spans="1:8" x14ac:dyDescent="0.25">
      <c r="A23" s="83" t="s">
        <v>5</v>
      </c>
      <c r="B23" s="42" t="s">
        <v>124</v>
      </c>
      <c r="C23" s="34">
        <v>200</v>
      </c>
      <c r="D23" s="39">
        <v>26.6</v>
      </c>
      <c r="E23" s="39">
        <v>13.6</v>
      </c>
      <c r="F23" s="39">
        <v>24.2</v>
      </c>
      <c r="G23" s="39">
        <v>332</v>
      </c>
      <c r="H23" s="44">
        <v>224</v>
      </c>
    </row>
    <row r="24" spans="1:8" x14ac:dyDescent="0.25">
      <c r="A24" s="83"/>
      <c r="B24" s="33" t="s">
        <v>27</v>
      </c>
      <c r="C24" s="34">
        <v>50</v>
      </c>
      <c r="D24" s="39">
        <v>3.25</v>
      </c>
      <c r="E24" s="39">
        <v>1</v>
      </c>
      <c r="F24" s="39">
        <v>23</v>
      </c>
      <c r="G24" s="39">
        <v>115</v>
      </c>
      <c r="H24" s="44" t="s">
        <v>77</v>
      </c>
    </row>
    <row r="25" spans="1:8" s="5" customFormat="1" x14ac:dyDescent="0.25">
      <c r="A25" s="83"/>
      <c r="B25" s="33" t="s">
        <v>6</v>
      </c>
      <c r="C25" s="34">
        <v>100</v>
      </c>
      <c r="D25" s="39">
        <v>1.4</v>
      </c>
      <c r="E25" s="39">
        <v>0.3</v>
      </c>
      <c r="F25" s="39">
        <v>16</v>
      </c>
      <c r="G25" s="39">
        <v>72.3</v>
      </c>
      <c r="H25" s="44" t="s">
        <v>77</v>
      </c>
    </row>
    <row r="26" spans="1:8" s="5" customFormat="1" x14ac:dyDescent="0.25">
      <c r="A26" s="83"/>
      <c r="B26" s="33" t="s">
        <v>22</v>
      </c>
      <c r="C26" s="34">
        <v>200</v>
      </c>
      <c r="D26" s="39">
        <v>0.2</v>
      </c>
      <c r="E26" s="39"/>
      <c r="F26" s="39">
        <v>10.199999999999999</v>
      </c>
      <c r="G26" s="39">
        <v>41</v>
      </c>
      <c r="H26" s="44">
        <v>377</v>
      </c>
    </row>
    <row r="27" spans="1:8" s="5" customFormat="1" x14ac:dyDescent="0.25">
      <c r="A27" s="83" t="s">
        <v>8</v>
      </c>
      <c r="B27" s="84"/>
      <c r="C27" s="69">
        <f>SUM(C23:C26)</f>
        <v>550</v>
      </c>
      <c r="D27" s="69">
        <f t="shared" ref="D27:G27" si="0">SUM(D23:D26)</f>
        <v>31.45</v>
      </c>
      <c r="E27" s="69">
        <f t="shared" si="0"/>
        <v>14.9</v>
      </c>
      <c r="F27" s="69">
        <f t="shared" si="0"/>
        <v>73.400000000000006</v>
      </c>
      <c r="G27" s="69">
        <f t="shared" si="0"/>
        <v>560.29999999999995</v>
      </c>
      <c r="H27" s="45"/>
    </row>
    <row r="28" spans="1:8" x14ac:dyDescent="0.25">
      <c r="A28" s="99" t="s">
        <v>9</v>
      </c>
      <c r="B28" s="33" t="s">
        <v>100</v>
      </c>
      <c r="C28" s="34">
        <v>250</v>
      </c>
      <c r="D28" s="39">
        <v>3</v>
      </c>
      <c r="E28" s="39">
        <v>5.8</v>
      </c>
      <c r="F28" s="39">
        <v>29.7</v>
      </c>
      <c r="G28" s="39">
        <v>133</v>
      </c>
      <c r="H28" s="44">
        <v>96</v>
      </c>
    </row>
    <row r="29" spans="1:8" x14ac:dyDescent="0.25">
      <c r="A29" s="99"/>
      <c r="B29" s="33" t="s">
        <v>130</v>
      </c>
      <c r="C29" s="34">
        <v>100</v>
      </c>
      <c r="D29" s="39">
        <v>9.1999999999999993</v>
      </c>
      <c r="E29" s="39">
        <v>3.41</v>
      </c>
      <c r="F29" s="39">
        <v>7.2</v>
      </c>
      <c r="G29" s="39">
        <v>127.2</v>
      </c>
      <c r="H29" s="44">
        <v>411</v>
      </c>
    </row>
    <row r="30" spans="1:8" x14ac:dyDescent="0.25">
      <c r="A30" s="99"/>
      <c r="B30" s="33" t="s">
        <v>23</v>
      </c>
      <c r="C30" s="34">
        <v>180</v>
      </c>
      <c r="D30" s="39">
        <v>9.8000000000000007</v>
      </c>
      <c r="E30" s="39">
        <v>7.56</v>
      </c>
      <c r="F30" s="39">
        <v>46.44</v>
      </c>
      <c r="G30" s="39">
        <v>294</v>
      </c>
      <c r="H30" s="44">
        <v>171</v>
      </c>
    </row>
    <row r="31" spans="1:8" s="5" customFormat="1" x14ac:dyDescent="0.25">
      <c r="A31" s="99"/>
      <c r="B31" s="33" t="s">
        <v>24</v>
      </c>
      <c r="C31" s="34">
        <v>200</v>
      </c>
      <c r="D31" s="39">
        <v>1.92</v>
      </c>
      <c r="E31" s="39">
        <v>0.12</v>
      </c>
      <c r="F31" s="39">
        <v>25.86</v>
      </c>
      <c r="G31" s="39">
        <v>112.36</v>
      </c>
      <c r="H31" s="44">
        <v>551</v>
      </c>
    </row>
    <row r="32" spans="1:8" s="5" customFormat="1" x14ac:dyDescent="0.25">
      <c r="A32" s="99"/>
      <c r="B32" s="33" t="s">
        <v>14</v>
      </c>
      <c r="C32" s="34">
        <v>40</v>
      </c>
      <c r="D32" s="39">
        <v>4.26</v>
      </c>
      <c r="E32" s="39">
        <v>1.86</v>
      </c>
      <c r="F32" s="39">
        <v>17.46</v>
      </c>
      <c r="G32" s="39">
        <v>109.6</v>
      </c>
      <c r="H32" s="44" t="s">
        <v>77</v>
      </c>
    </row>
    <row r="33" spans="1:8" x14ac:dyDescent="0.25">
      <c r="A33" s="100"/>
      <c r="B33" s="33" t="s">
        <v>13</v>
      </c>
      <c r="C33" s="34">
        <v>30</v>
      </c>
      <c r="D33" s="39">
        <v>2.4</v>
      </c>
      <c r="E33" s="39">
        <v>0.5</v>
      </c>
      <c r="F33" s="39">
        <v>12</v>
      </c>
      <c r="G33" s="39">
        <v>66</v>
      </c>
      <c r="H33" s="44" t="s">
        <v>77</v>
      </c>
    </row>
    <row r="34" spans="1:8" x14ac:dyDescent="0.25">
      <c r="A34" s="83" t="s">
        <v>15</v>
      </c>
      <c r="B34" s="84"/>
      <c r="C34" s="69">
        <f>SUM(C28:C33)</f>
        <v>800</v>
      </c>
      <c r="D34" s="69">
        <f>SUM(D28:D33)</f>
        <v>30.58</v>
      </c>
      <c r="E34" s="69">
        <f>SUM(E28:E33)</f>
        <v>19.25</v>
      </c>
      <c r="F34" s="69">
        <f>SUM(F28:F33)</f>
        <v>138.66</v>
      </c>
      <c r="G34" s="69">
        <f>SUM(G28:G33)</f>
        <v>842.16000000000008</v>
      </c>
      <c r="H34" s="45"/>
    </row>
    <row r="35" spans="1:8" ht="13.8" thickBot="1" x14ac:dyDescent="0.3">
      <c r="A35" s="85" t="s">
        <v>20</v>
      </c>
      <c r="B35" s="86"/>
      <c r="C35" s="10">
        <f>C34+C27</f>
        <v>1350</v>
      </c>
      <c r="D35" s="10">
        <f>D34+D27</f>
        <v>62.03</v>
      </c>
      <c r="E35" s="10">
        <f>E34+E27</f>
        <v>34.15</v>
      </c>
      <c r="F35" s="10">
        <f>F34+F27</f>
        <v>212.06</v>
      </c>
      <c r="G35" s="10">
        <f>G34+G27</f>
        <v>1402.46</v>
      </c>
      <c r="H35" s="49"/>
    </row>
    <row r="36" spans="1:8" x14ac:dyDescent="0.25">
      <c r="A36" s="81" t="s">
        <v>26</v>
      </c>
      <c r="B36" s="81"/>
      <c r="C36" s="81"/>
      <c r="D36" s="81"/>
      <c r="E36" s="81"/>
      <c r="F36" s="81"/>
      <c r="G36" s="81"/>
      <c r="H36" s="81"/>
    </row>
    <row r="37" spans="1:8" x14ac:dyDescent="0.25">
      <c r="A37" s="105" t="s">
        <v>5</v>
      </c>
      <c r="B37" s="33" t="s">
        <v>131</v>
      </c>
      <c r="C37" s="34">
        <v>250</v>
      </c>
      <c r="D37" s="39">
        <v>9.83</v>
      </c>
      <c r="E37" s="39">
        <v>11</v>
      </c>
      <c r="F37" s="39">
        <v>42</v>
      </c>
      <c r="G37" s="39">
        <v>302</v>
      </c>
      <c r="H37" s="44">
        <v>181</v>
      </c>
    </row>
    <row r="38" spans="1:8" ht="26.4" x14ac:dyDescent="0.25">
      <c r="A38" s="106"/>
      <c r="B38" s="33" t="s">
        <v>101</v>
      </c>
      <c r="C38" s="34">
        <v>100</v>
      </c>
      <c r="D38" s="39">
        <v>3.3</v>
      </c>
      <c r="E38" s="39">
        <v>3.1</v>
      </c>
      <c r="F38" s="39">
        <v>26.3</v>
      </c>
      <c r="G38" s="39">
        <v>186.6</v>
      </c>
      <c r="H38" s="44"/>
    </row>
    <row r="39" spans="1:8" s="5" customFormat="1" x14ac:dyDescent="0.25">
      <c r="A39" s="106"/>
      <c r="B39" s="33" t="s">
        <v>7</v>
      </c>
      <c r="C39" s="34">
        <v>200</v>
      </c>
      <c r="D39" s="39">
        <v>0.2</v>
      </c>
      <c r="E39" s="39">
        <v>0.1</v>
      </c>
      <c r="F39" s="39">
        <v>15</v>
      </c>
      <c r="G39" s="39">
        <v>60</v>
      </c>
      <c r="H39" s="44">
        <v>376</v>
      </c>
    </row>
    <row r="40" spans="1:8" x14ac:dyDescent="0.25">
      <c r="A40" s="84" t="s">
        <v>8</v>
      </c>
      <c r="B40" s="84"/>
      <c r="C40" s="69">
        <f>SUM(C37:C39)</f>
        <v>550</v>
      </c>
      <c r="D40" s="69">
        <f>SUM(D37:D39)</f>
        <v>13.329999999999998</v>
      </c>
      <c r="E40" s="69">
        <f>SUM(E37:E39)</f>
        <v>14.2</v>
      </c>
      <c r="F40" s="69">
        <f>SUM(F37:F39)</f>
        <v>83.3</v>
      </c>
      <c r="G40" s="69">
        <f>SUM(G37:G39)</f>
        <v>548.6</v>
      </c>
      <c r="H40" s="45"/>
    </row>
    <row r="41" spans="1:8" ht="26.4" x14ac:dyDescent="0.25">
      <c r="A41" s="101" t="s">
        <v>9</v>
      </c>
      <c r="B41" s="33" t="s">
        <v>30</v>
      </c>
      <c r="C41" s="34">
        <v>250</v>
      </c>
      <c r="D41" s="39">
        <v>3.88</v>
      </c>
      <c r="E41" s="39">
        <v>7</v>
      </c>
      <c r="F41" s="39">
        <v>10</v>
      </c>
      <c r="G41" s="39">
        <v>120</v>
      </c>
      <c r="H41" s="44">
        <v>88</v>
      </c>
    </row>
    <row r="42" spans="1:8" s="5" customFormat="1" ht="39.6" x14ac:dyDescent="0.25">
      <c r="A42" s="101"/>
      <c r="B42" s="33" t="s">
        <v>132</v>
      </c>
      <c r="C42" s="62" t="s">
        <v>133</v>
      </c>
      <c r="D42" s="39">
        <v>14.66</v>
      </c>
      <c r="E42" s="39">
        <v>10.45</v>
      </c>
      <c r="F42" s="39">
        <v>5.0999999999999996</v>
      </c>
      <c r="G42" s="39">
        <v>182</v>
      </c>
      <c r="H42" s="44">
        <v>294</v>
      </c>
    </row>
    <row r="43" spans="1:8" s="5" customFormat="1" x14ac:dyDescent="0.25">
      <c r="A43" s="101"/>
      <c r="B43" s="33" t="s">
        <v>31</v>
      </c>
      <c r="C43" s="34">
        <v>180</v>
      </c>
      <c r="D43" s="39">
        <v>6.48</v>
      </c>
      <c r="E43" s="39">
        <v>11.03</v>
      </c>
      <c r="F43" s="39">
        <v>31.68</v>
      </c>
      <c r="G43" s="39">
        <v>252</v>
      </c>
      <c r="H43" s="44">
        <v>128</v>
      </c>
    </row>
    <row r="44" spans="1:8" s="5" customFormat="1" x14ac:dyDescent="0.25">
      <c r="A44" s="101"/>
      <c r="B44" s="33" t="s">
        <v>32</v>
      </c>
      <c r="C44" s="34">
        <v>200</v>
      </c>
      <c r="D44" s="39">
        <v>0.7</v>
      </c>
      <c r="E44" s="39">
        <v>0.3</v>
      </c>
      <c r="F44" s="39">
        <v>24.4</v>
      </c>
      <c r="G44" s="39">
        <v>103</v>
      </c>
      <c r="H44" s="44">
        <v>388</v>
      </c>
    </row>
    <row r="45" spans="1:8" x14ac:dyDescent="0.25">
      <c r="A45" s="101"/>
      <c r="B45" s="42" t="s">
        <v>14</v>
      </c>
      <c r="C45" s="34">
        <v>40</v>
      </c>
      <c r="D45" s="39">
        <v>4.26</v>
      </c>
      <c r="E45" s="39">
        <v>1.86</v>
      </c>
      <c r="F45" s="39">
        <v>17.46</v>
      </c>
      <c r="G45" s="39">
        <v>109.6</v>
      </c>
      <c r="H45" s="44" t="s">
        <v>77</v>
      </c>
    </row>
    <row r="46" spans="1:8" x14ac:dyDescent="0.25">
      <c r="A46" s="102"/>
      <c r="B46" s="33" t="s">
        <v>13</v>
      </c>
      <c r="C46" s="34">
        <v>30</v>
      </c>
      <c r="D46" s="39">
        <v>2.4</v>
      </c>
      <c r="E46" s="39">
        <v>0.5</v>
      </c>
      <c r="F46" s="39">
        <v>12</v>
      </c>
      <c r="G46" s="39">
        <v>66</v>
      </c>
      <c r="H46" s="44" t="s">
        <v>77</v>
      </c>
    </row>
    <row r="47" spans="1:8" x14ac:dyDescent="0.25">
      <c r="A47" s="84" t="s">
        <v>15</v>
      </c>
      <c r="B47" s="84"/>
      <c r="C47" s="69">
        <f>SUM(C41:C46)</f>
        <v>700</v>
      </c>
      <c r="D47" s="69">
        <f>SUM(D41:D46)</f>
        <v>32.379999999999995</v>
      </c>
      <c r="E47" s="69">
        <f>SUM(E41:E46)</f>
        <v>31.139999999999997</v>
      </c>
      <c r="F47" s="69">
        <f>SUM(F41:F46)</f>
        <v>100.64000000000001</v>
      </c>
      <c r="G47" s="69">
        <f>SUM(G41:G46)</f>
        <v>832.6</v>
      </c>
      <c r="H47" s="45"/>
    </row>
    <row r="48" spans="1:8" x14ac:dyDescent="0.25">
      <c r="A48" s="103" t="s">
        <v>20</v>
      </c>
      <c r="B48" s="103"/>
      <c r="C48" s="71">
        <f>C40+C47</f>
        <v>1250</v>
      </c>
      <c r="D48" s="71">
        <f>D40+D47</f>
        <v>45.709999999999994</v>
      </c>
      <c r="E48" s="71">
        <f>E40+E47</f>
        <v>45.339999999999996</v>
      </c>
      <c r="F48" s="71">
        <f>F40+F47</f>
        <v>183.94</v>
      </c>
      <c r="G48" s="71">
        <f>G40+G47</f>
        <v>1381.2</v>
      </c>
      <c r="H48" s="72"/>
    </row>
    <row r="49" spans="1:8" s="5" customFormat="1" x14ac:dyDescent="0.25">
      <c r="A49" s="104" t="s">
        <v>35</v>
      </c>
      <c r="B49" s="104"/>
      <c r="C49" s="104"/>
      <c r="D49" s="104"/>
      <c r="E49" s="104"/>
      <c r="F49" s="104"/>
      <c r="G49" s="104"/>
      <c r="H49" s="104"/>
    </row>
    <row r="50" spans="1:8" s="5" customFormat="1" x14ac:dyDescent="0.25">
      <c r="A50" s="84" t="s">
        <v>5</v>
      </c>
      <c r="B50" s="33" t="s">
        <v>134</v>
      </c>
      <c r="C50" s="34">
        <v>280</v>
      </c>
      <c r="D50" s="39">
        <v>16.78</v>
      </c>
      <c r="E50" s="39">
        <v>30.88</v>
      </c>
      <c r="F50" s="39">
        <v>52.8</v>
      </c>
      <c r="G50" s="39">
        <v>464.4</v>
      </c>
      <c r="H50" s="44">
        <v>440</v>
      </c>
    </row>
    <row r="51" spans="1:8" x14ac:dyDescent="0.25">
      <c r="A51" s="84"/>
      <c r="B51" s="33" t="s">
        <v>96</v>
      </c>
      <c r="C51" s="34">
        <v>30</v>
      </c>
      <c r="D51" s="39">
        <v>0.9</v>
      </c>
      <c r="E51" s="39">
        <v>0.06</v>
      </c>
      <c r="F51" s="39">
        <v>1.89</v>
      </c>
      <c r="G51" s="39">
        <v>20.7</v>
      </c>
      <c r="H51" s="44">
        <v>131</v>
      </c>
    </row>
    <row r="52" spans="1:8" ht="18.75" customHeight="1" x14ac:dyDescent="0.25">
      <c r="A52" s="84"/>
      <c r="B52" s="33" t="s">
        <v>14</v>
      </c>
      <c r="C52" s="34">
        <v>40</v>
      </c>
      <c r="D52" s="39">
        <v>4.26</v>
      </c>
      <c r="E52" s="39">
        <v>1.86</v>
      </c>
      <c r="F52" s="39">
        <v>17.46</v>
      </c>
      <c r="G52" s="39">
        <v>109.6</v>
      </c>
      <c r="H52" s="44" t="s">
        <v>77</v>
      </c>
    </row>
    <row r="53" spans="1:8" x14ac:dyDescent="0.25">
      <c r="A53" s="84"/>
      <c r="B53" s="33" t="s">
        <v>22</v>
      </c>
      <c r="C53" s="34">
        <v>200</v>
      </c>
      <c r="D53" s="39">
        <v>0.2</v>
      </c>
      <c r="E53" s="39"/>
      <c r="F53" s="39">
        <v>10.199999999999999</v>
      </c>
      <c r="G53" s="39">
        <v>41</v>
      </c>
      <c r="H53" s="44">
        <v>377</v>
      </c>
    </row>
    <row r="54" spans="1:8" x14ac:dyDescent="0.25">
      <c r="A54" s="84" t="s">
        <v>8</v>
      </c>
      <c r="B54" s="84"/>
      <c r="C54" s="69">
        <f>SUM(C50:C53)</f>
        <v>550</v>
      </c>
      <c r="D54" s="40">
        <f>SUM(D50:D53)</f>
        <v>22.139999999999997</v>
      </c>
      <c r="E54" s="40">
        <f t="shared" ref="E54:G54" si="1">SUM(E50:E53)</f>
        <v>32.799999999999997</v>
      </c>
      <c r="F54" s="40">
        <f t="shared" si="1"/>
        <v>82.350000000000009</v>
      </c>
      <c r="G54" s="40">
        <f t="shared" si="1"/>
        <v>635.69999999999993</v>
      </c>
      <c r="H54" s="45"/>
    </row>
    <row r="55" spans="1:8" ht="26.4" x14ac:dyDescent="0.25">
      <c r="A55" s="118" t="s">
        <v>9</v>
      </c>
      <c r="B55" s="42" t="s">
        <v>36</v>
      </c>
      <c r="C55" s="74">
        <v>250</v>
      </c>
      <c r="D55" s="41">
        <v>3.9</v>
      </c>
      <c r="E55" s="41">
        <v>2.8</v>
      </c>
      <c r="F55" s="41">
        <v>20</v>
      </c>
      <c r="G55" s="41">
        <v>121</v>
      </c>
      <c r="H55" s="75">
        <v>103</v>
      </c>
    </row>
    <row r="56" spans="1:8" x14ac:dyDescent="0.25">
      <c r="A56" s="118"/>
      <c r="B56" s="42" t="s">
        <v>136</v>
      </c>
      <c r="C56" s="74">
        <v>110</v>
      </c>
      <c r="D56" s="41">
        <v>13.29</v>
      </c>
      <c r="E56" s="41">
        <v>14.38</v>
      </c>
      <c r="F56" s="41">
        <v>12</v>
      </c>
      <c r="G56" s="41">
        <v>120.2</v>
      </c>
      <c r="H56" s="75" t="s">
        <v>79</v>
      </c>
    </row>
    <row r="57" spans="1:8" s="5" customFormat="1" x14ac:dyDescent="0.25">
      <c r="A57" s="118"/>
      <c r="B57" s="42" t="s">
        <v>37</v>
      </c>
      <c r="C57" s="74">
        <v>180</v>
      </c>
      <c r="D57" s="41">
        <v>13</v>
      </c>
      <c r="E57" s="41">
        <v>4.45</v>
      </c>
      <c r="F57" s="41">
        <v>43.09</v>
      </c>
      <c r="G57" s="41">
        <v>283.8</v>
      </c>
      <c r="H57" s="75">
        <v>198</v>
      </c>
    </row>
    <row r="58" spans="1:8" x14ac:dyDescent="0.25">
      <c r="A58" s="118"/>
      <c r="B58" s="42" t="s">
        <v>12</v>
      </c>
      <c r="C58" s="74">
        <v>200</v>
      </c>
      <c r="D58" s="41">
        <v>0.6</v>
      </c>
      <c r="E58" s="41">
        <v>0.1</v>
      </c>
      <c r="F58" s="41">
        <v>31.7</v>
      </c>
      <c r="G58" s="41">
        <v>131</v>
      </c>
      <c r="H58" s="75">
        <v>349</v>
      </c>
    </row>
    <row r="59" spans="1:8" x14ac:dyDescent="0.25">
      <c r="A59" s="118"/>
      <c r="B59" s="42" t="s">
        <v>14</v>
      </c>
      <c r="C59" s="74">
        <v>40</v>
      </c>
      <c r="D59" s="41">
        <v>4.26</v>
      </c>
      <c r="E59" s="41">
        <v>1.86</v>
      </c>
      <c r="F59" s="41">
        <v>17.46</v>
      </c>
      <c r="G59" s="41">
        <v>109.6</v>
      </c>
      <c r="H59" s="75" t="s">
        <v>77</v>
      </c>
    </row>
    <row r="60" spans="1:8" s="5" customFormat="1" x14ac:dyDescent="0.25">
      <c r="A60" s="119"/>
      <c r="B60" s="42" t="s">
        <v>13</v>
      </c>
      <c r="C60" s="74">
        <v>30</v>
      </c>
      <c r="D60" s="41">
        <v>2.4</v>
      </c>
      <c r="E60" s="41">
        <v>0.5</v>
      </c>
      <c r="F60" s="41">
        <v>12</v>
      </c>
      <c r="G60" s="41">
        <v>66</v>
      </c>
      <c r="H60" s="75" t="s">
        <v>77</v>
      </c>
    </row>
    <row r="61" spans="1:8" s="5" customFormat="1" x14ac:dyDescent="0.25">
      <c r="A61" s="116" t="s">
        <v>15</v>
      </c>
      <c r="B61" s="116"/>
      <c r="C61" s="117">
        <f>SUM(C55:C60)</f>
        <v>810</v>
      </c>
      <c r="D61" s="117">
        <f>SUM(D55:D60)</f>
        <v>37.449999999999996</v>
      </c>
      <c r="E61" s="117">
        <f>SUM(E55:E60)</f>
        <v>24.09</v>
      </c>
      <c r="F61" s="117">
        <f>SUM(F55:F60)</f>
        <v>136.25</v>
      </c>
      <c r="G61" s="117">
        <f>SUM(G55:G60)</f>
        <v>831.6</v>
      </c>
      <c r="H61" s="120"/>
    </row>
    <row r="62" spans="1:8" s="5" customFormat="1" ht="13.8" thickBot="1" x14ac:dyDescent="0.3">
      <c r="A62" s="121" t="s">
        <v>20</v>
      </c>
      <c r="B62" s="121"/>
      <c r="C62" s="122">
        <f>C54+C61</f>
        <v>1360</v>
      </c>
      <c r="D62" s="122">
        <f>D54+D61</f>
        <v>59.589999999999989</v>
      </c>
      <c r="E62" s="122">
        <f>E54+E61</f>
        <v>56.89</v>
      </c>
      <c r="F62" s="122">
        <f>F54+F61</f>
        <v>218.60000000000002</v>
      </c>
      <c r="G62" s="122">
        <f>G54+G61</f>
        <v>1467.3</v>
      </c>
      <c r="H62" s="123"/>
    </row>
    <row r="63" spans="1:8" x14ac:dyDescent="0.25">
      <c r="A63" s="124" t="s">
        <v>40</v>
      </c>
      <c r="B63" s="125"/>
      <c r="C63" s="125"/>
      <c r="D63" s="125"/>
      <c r="E63" s="125"/>
      <c r="F63" s="125"/>
      <c r="G63" s="125"/>
      <c r="H63" s="126"/>
    </row>
    <row r="64" spans="1:8" x14ac:dyDescent="0.25">
      <c r="A64" s="116" t="s">
        <v>5</v>
      </c>
      <c r="B64" s="42" t="s">
        <v>11</v>
      </c>
      <c r="C64" s="74">
        <v>200</v>
      </c>
      <c r="D64" s="41">
        <v>6.8</v>
      </c>
      <c r="E64" s="41">
        <v>6.4</v>
      </c>
      <c r="F64" s="41">
        <v>51.05</v>
      </c>
      <c r="G64" s="41">
        <v>254</v>
      </c>
      <c r="H64" s="75">
        <v>334</v>
      </c>
    </row>
    <row r="65" spans="1:8" x14ac:dyDescent="0.25">
      <c r="A65" s="116"/>
      <c r="B65" s="42" t="s">
        <v>137</v>
      </c>
      <c r="C65" s="74">
        <v>110</v>
      </c>
      <c r="D65" s="41">
        <v>10.57</v>
      </c>
      <c r="E65" s="41">
        <v>12.32</v>
      </c>
      <c r="F65" s="41">
        <v>15.56</v>
      </c>
      <c r="G65" s="41">
        <v>224.51</v>
      </c>
      <c r="H65" s="75" t="s">
        <v>88</v>
      </c>
    </row>
    <row r="66" spans="1:8" x14ac:dyDescent="0.25">
      <c r="A66" s="116"/>
      <c r="B66" s="42" t="s">
        <v>14</v>
      </c>
      <c r="C66" s="74">
        <v>40</v>
      </c>
      <c r="D66" s="41">
        <v>4.26</v>
      </c>
      <c r="E66" s="41">
        <v>1.86</v>
      </c>
      <c r="F66" s="41">
        <v>17.46</v>
      </c>
      <c r="G66" s="41">
        <v>109.6</v>
      </c>
      <c r="H66" s="75" t="s">
        <v>77</v>
      </c>
    </row>
    <row r="67" spans="1:8" s="5" customFormat="1" x14ac:dyDescent="0.25">
      <c r="A67" s="116"/>
      <c r="B67" s="42" t="s">
        <v>7</v>
      </c>
      <c r="C67" s="74">
        <v>200</v>
      </c>
      <c r="D67" s="41">
        <v>0.2</v>
      </c>
      <c r="E67" s="41">
        <v>0.1</v>
      </c>
      <c r="F67" s="41">
        <v>15</v>
      </c>
      <c r="G67" s="41">
        <v>60</v>
      </c>
      <c r="H67" s="75">
        <v>376</v>
      </c>
    </row>
    <row r="68" spans="1:8" s="5" customFormat="1" x14ac:dyDescent="0.25">
      <c r="A68" s="84" t="s">
        <v>8</v>
      </c>
      <c r="B68" s="84"/>
      <c r="C68" s="69">
        <f>SUM(C64:C67)</f>
        <v>550</v>
      </c>
      <c r="D68" s="40">
        <f>SUM(D64:D67)</f>
        <v>21.830000000000002</v>
      </c>
      <c r="E68" s="40">
        <f>SUM(E64:E67)</f>
        <v>20.68</v>
      </c>
      <c r="F68" s="40">
        <f>SUM(F64:F67)</f>
        <v>99.07</v>
      </c>
      <c r="G68" s="40">
        <f>SUM(G64:G67)</f>
        <v>648.11</v>
      </c>
      <c r="H68" s="45"/>
    </row>
    <row r="69" spans="1:8" x14ac:dyDescent="0.25">
      <c r="A69" s="101" t="s">
        <v>9</v>
      </c>
      <c r="B69" s="33" t="s">
        <v>102</v>
      </c>
      <c r="C69" s="34">
        <v>250</v>
      </c>
      <c r="D69" s="39">
        <v>6.53</v>
      </c>
      <c r="E69" s="39">
        <v>4.75</v>
      </c>
      <c r="F69" s="39">
        <v>22</v>
      </c>
      <c r="G69" s="39">
        <v>160.28</v>
      </c>
      <c r="H69" s="44">
        <v>102</v>
      </c>
    </row>
    <row r="70" spans="1:8" x14ac:dyDescent="0.25">
      <c r="A70" s="101"/>
      <c r="B70" s="33" t="s">
        <v>139</v>
      </c>
      <c r="C70" s="34">
        <v>280</v>
      </c>
      <c r="D70" s="39">
        <v>22.02</v>
      </c>
      <c r="E70" s="39">
        <v>30.8</v>
      </c>
      <c r="F70" s="39">
        <v>19.8</v>
      </c>
      <c r="G70" s="39">
        <v>463.96</v>
      </c>
      <c r="H70" s="44">
        <v>407</v>
      </c>
    </row>
    <row r="71" spans="1:8" x14ac:dyDescent="0.25">
      <c r="A71" s="101"/>
      <c r="B71" s="33" t="s">
        <v>32</v>
      </c>
      <c r="C71" s="34">
        <v>200</v>
      </c>
      <c r="D71" s="39">
        <v>0.7</v>
      </c>
      <c r="E71" s="39">
        <v>0.3</v>
      </c>
      <c r="F71" s="39">
        <v>24.4</v>
      </c>
      <c r="G71" s="39">
        <v>103</v>
      </c>
      <c r="H71" s="44">
        <v>388</v>
      </c>
    </row>
    <row r="72" spans="1:8" x14ac:dyDescent="0.25">
      <c r="A72" s="101"/>
      <c r="B72" s="33" t="s">
        <v>14</v>
      </c>
      <c r="C72" s="34">
        <v>40</v>
      </c>
      <c r="D72" s="39">
        <v>4.26</v>
      </c>
      <c r="E72" s="39">
        <v>1.86</v>
      </c>
      <c r="F72" s="39">
        <v>17.46</v>
      </c>
      <c r="G72" s="39">
        <v>109.6</v>
      </c>
      <c r="H72" s="44" t="s">
        <v>77</v>
      </c>
    </row>
    <row r="73" spans="1:8" x14ac:dyDescent="0.25">
      <c r="A73" s="102"/>
      <c r="B73" s="33" t="s">
        <v>13</v>
      </c>
      <c r="C73" s="34">
        <v>30</v>
      </c>
      <c r="D73" s="39">
        <v>2.4</v>
      </c>
      <c r="E73" s="39">
        <v>0.5</v>
      </c>
      <c r="F73" s="39">
        <v>12</v>
      </c>
      <c r="G73" s="39">
        <v>66</v>
      </c>
      <c r="H73" s="44" t="s">
        <v>77</v>
      </c>
    </row>
    <row r="74" spans="1:8" x14ac:dyDescent="0.25">
      <c r="A74" s="84" t="s">
        <v>15</v>
      </c>
      <c r="B74" s="84"/>
      <c r="C74" s="69">
        <f>SUM(C69:C73)</f>
        <v>800</v>
      </c>
      <c r="D74" s="69">
        <f>SUM(D69:D73)</f>
        <v>35.909999999999997</v>
      </c>
      <c r="E74" s="69">
        <f>SUM(E69:E73)</f>
        <v>38.209999999999994</v>
      </c>
      <c r="F74" s="69">
        <f>SUM(F69:F73)</f>
        <v>95.66</v>
      </c>
      <c r="G74" s="69">
        <f>SUM(G69:G73)</f>
        <v>902.84</v>
      </c>
      <c r="H74" s="45"/>
    </row>
    <row r="75" spans="1:8" s="5" customFormat="1" ht="13.8" thickBot="1" x14ac:dyDescent="0.3">
      <c r="A75" s="86" t="s">
        <v>20</v>
      </c>
      <c r="B75" s="86"/>
      <c r="C75" s="10">
        <f>C68+C74</f>
        <v>1350</v>
      </c>
      <c r="D75" s="10">
        <f>D68+D74</f>
        <v>57.739999999999995</v>
      </c>
      <c r="E75" s="10">
        <f>E68+E74</f>
        <v>58.889999999999993</v>
      </c>
      <c r="F75" s="10">
        <f>F68+F74</f>
        <v>194.73</v>
      </c>
      <c r="G75" s="10">
        <f>G68+G74</f>
        <v>1550.95</v>
      </c>
      <c r="H75" s="49"/>
    </row>
    <row r="76" spans="1:8" x14ac:dyDescent="0.25">
      <c r="A76" s="90" t="s">
        <v>58</v>
      </c>
      <c r="B76" s="91"/>
      <c r="C76" s="91"/>
      <c r="D76" s="91"/>
      <c r="E76" s="91"/>
      <c r="F76" s="91"/>
      <c r="G76" s="91"/>
      <c r="H76" s="92"/>
    </row>
    <row r="77" spans="1:8" x14ac:dyDescent="0.25">
      <c r="A77" s="84" t="s">
        <v>5</v>
      </c>
      <c r="B77" s="33" t="s">
        <v>91</v>
      </c>
      <c r="C77" s="34">
        <v>200</v>
      </c>
      <c r="D77" s="39">
        <v>4.2</v>
      </c>
      <c r="E77" s="39">
        <v>7.6</v>
      </c>
      <c r="F77" s="39">
        <v>30.2</v>
      </c>
      <c r="G77" s="39">
        <v>206.4</v>
      </c>
      <c r="H77" s="44">
        <v>173</v>
      </c>
    </row>
    <row r="78" spans="1:8" s="5" customFormat="1" x14ac:dyDescent="0.25">
      <c r="A78" s="84"/>
      <c r="B78" s="33" t="s">
        <v>27</v>
      </c>
      <c r="C78" s="34">
        <v>40</v>
      </c>
      <c r="D78" s="39">
        <v>2.6</v>
      </c>
      <c r="E78" s="39">
        <v>0.8</v>
      </c>
      <c r="F78" s="39">
        <v>18.399999999999999</v>
      </c>
      <c r="G78" s="39">
        <v>92</v>
      </c>
      <c r="H78" s="44" t="s">
        <v>77</v>
      </c>
    </row>
    <row r="79" spans="1:8" s="5" customFormat="1" x14ac:dyDescent="0.25">
      <c r="A79" s="84"/>
      <c r="B79" s="33" t="s">
        <v>28</v>
      </c>
      <c r="C79" s="34">
        <v>15</v>
      </c>
      <c r="D79" s="39">
        <v>3.45</v>
      </c>
      <c r="E79" s="39">
        <v>4.43</v>
      </c>
      <c r="F79" s="39">
        <v>0</v>
      </c>
      <c r="G79" s="39">
        <v>70.5</v>
      </c>
      <c r="H79" s="44">
        <v>15</v>
      </c>
    </row>
    <row r="80" spans="1:8" s="5" customFormat="1" x14ac:dyDescent="0.25">
      <c r="A80" s="84"/>
      <c r="B80" s="33" t="s">
        <v>29</v>
      </c>
      <c r="C80" s="34">
        <v>10</v>
      </c>
      <c r="D80" s="39">
        <v>0.1</v>
      </c>
      <c r="E80" s="39">
        <v>7.2</v>
      </c>
      <c r="F80" s="39">
        <v>0.13</v>
      </c>
      <c r="G80" s="39">
        <v>65.72</v>
      </c>
      <c r="H80" s="44">
        <v>14</v>
      </c>
    </row>
    <row r="81" spans="1:8" x14ac:dyDescent="0.25">
      <c r="A81" s="84"/>
      <c r="B81" s="33" t="s">
        <v>7</v>
      </c>
      <c r="C81" s="34">
        <v>200</v>
      </c>
      <c r="D81" s="39">
        <v>0.2</v>
      </c>
      <c r="E81" s="39">
        <v>0.1</v>
      </c>
      <c r="F81" s="39">
        <v>15</v>
      </c>
      <c r="G81" s="39">
        <v>60</v>
      </c>
      <c r="H81" s="44">
        <v>376</v>
      </c>
    </row>
    <row r="82" spans="1:8" x14ac:dyDescent="0.25">
      <c r="A82" s="84"/>
      <c r="B82" s="33" t="s">
        <v>6</v>
      </c>
      <c r="C82" s="34">
        <v>100</v>
      </c>
      <c r="D82" s="39">
        <v>1.4</v>
      </c>
      <c r="E82" s="39">
        <v>0.3</v>
      </c>
      <c r="F82" s="39">
        <v>16</v>
      </c>
      <c r="G82" s="39">
        <v>72.3</v>
      </c>
      <c r="H82" s="44" t="s">
        <v>77</v>
      </c>
    </row>
    <row r="83" spans="1:8" x14ac:dyDescent="0.25">
      <c r="A83" s="84" t="s">
        <v>8</v>
      </c>
      <c r="B83" s="84"/>
      <c r="C83" s="69">
        <f>SUM(C77:C82)</f>
        <v>565</v>
      </c>
      <c r="D83" s="40">
        <f>SUM(D77:D82)</f>
        <v>11.95</v>
      </c>
      <c r="E83" s="40">
        <f>SUM(E77:E82)</f>
        <v>20.430000000000003</v>
      </c>
      <c r="F83" s="40">
        <f>SUM(F77:F82)</f>
        <v>79.72999999999999</v>
      </c>
      <c r="G83" s="40">
        <f>SUM(G77:G82)</f>
        <v>566.91999999999996</v>
      </c>
      <c r="H83" s="45"/>
    </row>
    <row r="84" spans="1:8" x14ac:dyDescent="0.25">
      <c r="A84" s="101" t="s">
        <v>9</v>
      </c>
      <c r="B84" s="61" t="s">
        <v>44</v>
      </c>
      <c r="C84" s="62">
        <v>250</v>
      </c>
      <c r="D84" s="39">
        <v>4.93</v>
      </c>
      <c r="E84" s="39">
        <v>5.6</v>
      </c>
      <c r="F84" s="39">
        <v>9.85</v>
      </c>
      <c r="G84" s="39">
        <v>178.98</v>
      </c>
      <c r="H84" s="44">
        <v>112</v>
      </c>
    </row>
    <row r="85" spans="1:8" x14ac:dyDescent="0.25">
      <c r="A85" s="101"/>
      <c r="B85" s="33" t="s">
        <v>147</v>
      </c>
      <c r="C85" s="34">
        <v>280</v>
      </c>
      <c r="D85" s="39">
        <v>10.050000000000001</v>
      </c>
      <c r="E85" s="39">
        <v>16.45</v>
      </c>
      <c r="F85" s="39">
        <v>20.88</v>
      </c>
      <c r="G85" s="39">
        <v>331</v>
      </c>
      <c r="H85" s="44">
        <v>259</v>
      </c>
    </row>
    <row r="86" spans="1:8" s="5" customFormat="1" x14ac:dyDescent="0.25">
      <c r="A86" s="101"/>
      <c r="B86" s="33" t="s">
        <v>12</v>
      </c>
      <c r="C86" s="34">
        <v>200</v>
      </c>
      <c r="D86" s="39">
        <v>0.6</v>
      </c>
      <c r="E86" s="39">
        <v>0.1</v>
      </c>
      <c r="F86" s="39">
        <v>31.7</v>
      </c>
      <c r="G86" s="39">
        <v>131</v>
      </c>
      <c r="H86" s="44">
        <v>349</v>
      </c>
    </row>
    <row r="87" spans="1:8" s="5" customFormat="1" x14ac:dyDescent="0.25">
      <c r="A87" s="101"/>
      <c r="B87" s="33" t="s">
        <v>14</v>
      </c>
      <c r="C87" s="34">
        <v>40</v>
      </c>
      <c r="D87" s="39">
        <v>4.26</v>
      </c>
      <c r="E87" s="39">
        <v>1.86</v>
      </c>
      <c r="F87" s="39">
        <v>17.46</v>
      </c>
      <c r="G87" s="39">
        <v>109.6</v>
      </c>
      <c r="H87" s="44" t="s">
        <v>77</v>
      </c>
    </row>
    <row r="88" spans="1:8" x14ac:dyDescent="0.25">
      <c r="A88" s="102"/>
      <c r="B88" s="33" t="s">
        <v>13</v>
      </c>
      <c r="C88" s="34">
        <v>30</v>
      </c>
      <c r="D88" s="39">
        <v>2.4</v>
      </c>
      <c r="E88" s="39">
        <v>0.5</v>
      </c>
      <c r="F88" s="39">
        <v>12</v>
      </c>
      <c r="G88" s="39">
        <v>66</v>
      </c>
      <c r="H88" s="44" t="s">
        <v>77</v>
      </c>
    </row>
    <row r="89" spans="1:8" x14ac:dyDescent="0.25">
      <c r="A89" s="84" t="s">
        <v>15</v>
      </c>
      <c r="B89" s="84"/>
      <c r="C89" s="69">
        <f>SUM(C84:C88)</f>
        <v>800</v>
      </c>
      <c r="D89" s="69">
        <f>SUM(D84:D88)</f>
        <v>22.24</v>
      </c>
      <c r="E89" s="69">
        <f>SUM(E84:E88)</f>
        <v>24.509999999999998</v>
      </c>
      <c r="F89" s="69">
        <f>SUM(F84:F88)</f>
        <v>91.889999999999986</v>
      </c>
      <c r="G89" s="69">
        <f>SUM(G84:G88)</f>
        <v>816.58</v>
      </c>
      <c r="H89" s="45"/>
    </row>
    <row r="90" spans="1:8" ht="13.8" thickBot="1" x14ac:dyDescent="0.3">
      <c r="A90" s="86" t="s">
        <v>20</v>
      </c>
      <c r="B90" s="86"/>
      <c r="C90" s="10">
        <f>C83+C89</f>
        <v>1365</v>
      </c>
      <c r="D90" s="10">
        <f>D83+D89</f>
        <v>34.19</v>
      </c>
      <c r="E90" s="10">
        <f>E83+E89</f>
        <v>44.94</v>
      </c>
      <c r="F90" s="10">
        <f>F83+F89</f>
        <v>171.61999999999998</v>
      </c>
      <c r="G90" s="10">
        <f>G83+G89</f>
        <v>1383.5</v>
      </c>
      <c r="H90" s="49"/>
    </row>
    <row r="91" spans="1:8" x14ac:dyDescent="0.25">
      <c r="A91" s="93" t="s">
        <v>43</v>
      </c>
      <c r="B91" s="79"/>
      <c r="C91" s="79"/>
      <c r="D91" s="79"/>
      <c r="E91" s="79"/>
      <c r="F91" s="79"/>
      <c r="G91" s="79"/>
      <c r="H91" s="80"/>
    </row>
    <row r="92" spans="1:8" x14ac:dyDescent="0.25">
      <c r="A92" s="84" t="s">
        <v>5</v>
      </c>
      <c r="B92" s="33" t="s">
        <v>80</v>
      </c>
      <c r="C92" s="34">
        <v>200</v>
      </c>
      <c r="D92" s="39">
        <v>15.06</v>
      </c>
      <c r="E92" s="39">
        <v>26</v>
      </c>
      <c r="F92" s="39">
        <v>3.06</v>
      </c>
      <c r="G92" s="39">
        <v>317.3</v>
      </c>
      <c r="H92" s="44">
        <v>210</v>
      </c>
    </row>
    <row r="93" spans="1:8" s="5" customFormat="1" x14ac:dyDescent="0.25">
      <c r="A93" s="84"/>
      <c r="B93" s="33" t="s">
        <v>95</v>
      </c>
      <c r="C93" s="34">
        <v>50</v>
      </c>
      <c r="D93" s="39">
        <v>1.5</v>
      </c>
      <c r="E93" s="39">
        <v>3.1</v>
      </c>
      <c r="F93" s="39">
        <v>3.1</v>
      </c>
      <c r="G93" s="39">
        <v>46</v>
      </c>
      <c r="H93" s="44">
        <v>75</v>
      </c>
    </row>
    <row r="94" spans="1:8" x14ac:dyDescent="0.25">
      <c r="A94" s="84"/>
      <c r="B94" s="33" t="s">
        <v>103</v>
      </c>
      <c r="C94" s="34">
        <v>100</v>
      </c>
      <c r="D94" s="39">
        <v>6.7</v>
      </c>
      <c r="E94" s="39">
        <v>12.6</v>
      </c>
      <c r="F94" s="39">
        <v>35.4</v>
      </c>
      <c r="G94" s="39">
        <v>262</v>
      </c>
      <c r="H94" s="44">
        <v>769</v>
      </c>
    </row>
    <row r="95" spans="1:8" x14ac:dyDescent="0.25">
      <c r="A95" s="84"/>
      <c r="B95" s="33" t="s">
        <v>7</v>
      </c>
      <c r="C95" s="34">
        <v>200</v>
      </c>
      <c r="D95" s="39">
        <v>0.2</v>
      </c>
      <c r="E95" s="39">
        <v>0.1</v>
      </c>
      <c r="F95" s="39">
        <v>15</v>
      </c>
      <c r="G95" s="39">
        <v>60</v>
      </c>
      <c r="H95" s="44">
        <v>376</v>
      </c>
    </row>
    <row r="96" spans="1:8" s="5" customFormat="1" x14ac:dyDescent="0.25">
      <c r="A96" s="84" t="s">
        <v>8</v>
      </c>
      <c r="B96" s="84"/>
      <c r="C96" s="69">
        <f>SUM(C92:C95)</f>
        <v>550</v>
      </c>
      <c r="D96" s="40">
        <f>SUM(D92:D95)</f>
        <v>23.46</v>
      </c>
      <c r="E96" s="40">
        <f t="shared" ref="E96:G96" si="2">SUM(E92:E95)</f>
        <v>41.800000000000004</v>
      </c>
      <c r="F96" s="40">
        <f t="shared" si="2"/>
        <v>56.56</v>
      </c>
      <c r="G96" s="40">
        <f t="shared" si="2"/>
        <v>685.3</v>
      </c>
      <c r="H96" s="45"/>
    </row>
    <row r="97" spans="1:18" s="5" customFormat="1" ht="26.4" x14ac:dyDescent="0.25">
      <c r="A97" s="101" t="s">
        <v>9</v>
      </c>
      <c r="B97" s="33" t="s">
        <v>42</v>
      </c>
      <c r="C97" s="34">
        <v>250</v>
      </c>
      <c r="D97" s="39">
        <v>3.88</v>
      </c>
      <c r="E97" s="39">
        <v>7</v>
      </c>
      <c r="F97" s="39">
        <v>10</v>
      </c>
      <c r="G97" s="39">
        <v>120</v>
      </c>
      <c r="H97" s="44">
        <v>82</v>
      </c>
    </row>
    <row r="98" spans="1:18" s="5" customFormat="1" x14ac:dyDescent="0.25">
      <c r="A98" s="101"/>
      <c r="B98" s="33" t="s">
        <v>141</v>
      </c>
      <c r="C98" s="34">
        <v>280</v>
      </c>
      <c r="D98" s="39">
        <v>16.78</v>
      </c>
      <c r="E98" s="39">
        <v>30.88</v>
      </c>
      <c r="F98" s="39">
        <v>52.8</v>
      </c>
      <c r="G98" s="39">
        <v>464.4</v>
      </c>
      <c r="H98" s="44">
        <v>406</v>
      </c>
    </row>
    <row r="99" spans="1:18" x14ac:dyDescent="0.25">
      <c r="A99" s="101"/>
      <c r="B99" s="33" t="s">
        <v>32</v>
      </c>
      <c r="C99" s="34">
        <v>200</v>
      </c>
      <c r="D99" s="39">
        <v>0.7</v>
      </c>
      <c r="E99" s="39">
        <v>0.3</v>
      </c>
      <c r="F99" s="39">
        <v>24.4</v>
      </c>
      <c r="G99" s="39">
        <v>103</v>
      </c>
      <c r="H99" s="44">
        <v>388</v>
      </c>
    </row>
    <row r="100" spans="1:18" x14ac:dyDescent="0.25">
      <c r="A100" s="101"/>
      <c r="B100" s="33" t="s">
        <v>14</v>
      </c>
      <c r="C100" s="34">
        <v>40</v>
      </c>
      <c r="D100" s="39">
        <v>4.26</v>
      </c>
      <c r="E100" s="39">
        <v>1.86</v>
      </c>
      <c r="F100" s="39">
        <v>17.46</v>
      </c>
      <c r="G100" s="39">
        <v>109.6</v>
      </c>
      <c r="H100" s="44" t="s">
        <v>77</v>
      </c>
    </row>
    <row r="101" spans="1:18" x14ac:dyDescent="0.25">
      <c r="A101" s="102"/>
      <c r="B101" s="33" t="s">
        <v>13</v>
      </c>
      <c r="C101" s="34">
        <v>30</v>
      </c>
      <c r="D101" s="39">
        <v>2.4</v>
      </c>
      <c r="E101" s="39">
        <v>0.5</v>
      </c>
      <c r="F101" s="39">
        <v>12</v>
      </c>
      <c r="G101" s="39">
        <v>66</v>
      </c>
      <c r="H101" s="44" t="s">
        <v>77</v>
      </c>
    </row>
    <row r="102" spans="1:18" x14ac:dyDescent="0.25">
      <c r="A102" s="84" t="s">
        <v>15</v>
      </c>
      <c r="B102" s="84"/>
      <c r="C102" s="69">
        <f>SUM(C97:C101)</f>
        <v>800</v>
      </c>
      <c r="D102" s="40">
        <f>SUM(D97:D101)</f>
        <v>28.019999999999996</v>
      </c>
      <c r="E102" s="40">
        <f t="shared" ref="E102:G102" si="3">SUM(E97:E101)</f>
        <v>40.539999999999992</v>
      </c>
      <c r="F102" s="40">
        <f t="shared" si="3"/>
        <v>116.66</v>
      </c>
      <c r="G102" s="40">
        <f t="shared" si="3"/>
        <v>863</v>
      </c>
      <c r="H102" s="45"/>
    </row>
    <row r="103" spans="1:18" x14ac:dyDescent="0.25">
      <c r="A103" s="103" t="s">
        <v>20</v>
      </c>
      <c r="B103" s="103"/>
      <c r="C103" s="71">
        <f>C102+C96</f>
        <v>1350</v>
      </c>
      <c r="D103" s="71">
        <f>D102+D96</f>
        <v>51.48</v>
      </c>
      <c r="E103" s="71">
        <f>E102+E96</f>
        <v>82.34</v>
      </c>
      <c r="F103" s="71">
        <f>F102+F96</f>
        <v>173.22</v>
      </c>
      <c r="G103" s="71">
        <f>G102+G96</f>
        <v>1548.3</v>
      </c>
      <c r="H103" s="72"/>
    </row>
    <row r="104" spans="1:18" x14ac:dyDescent="0.25">
      <c r="A104" s="104" t="s">
        <v>45</v>
      </c>
      <c r="B104" s="104"/>
      <c r="C104" s="104"/>
      <c r="D104" s="104"/>
      <c r="E104" s="104"/>
      <c r="F104" s="104"/>
      <c r="G104" s="104"/>
      <c r="H104" s="104"/>
    </row>
    <row r="105" spans="1:18" s="5" customFormat="1" ht="26.4" x14ac:dyDescent="0.25">
      <c r="A105" s="114" t="s">
        <v>5</v>
      </c>
      <c r="B105" s="42" t="s">
        <v>142</v>
      </c>
      <c r="C105" s="67" t="s">
        <v>133</v>
      </c>
      <c r="D105" s="39">
        <v>12.4</v>
      </c>
      <c r="E105" s="39">
        <v>7.78</v>
      </c>
      <c r="F105" s="39">
        <v>3.74</v>
      </c>
      <c r="G105" s="39">
        <v>152.46</v>
      </c>
      <c r="H105" s="44">
        <v>408</v>
      </c>
    </row>
    <row r="106" spans="1:18" x14ac:dyDescent="0.25">
      <c r="A106" s="114"/>
      <c r="B106" s="42" t="s">
        <v>23</v>
      </c>
      <c r="C106" s="74">
        <v>200</v>
      </c>
      <c r="D106" s="39">
        <v>10.8</v>
      </c>
      <c r="E106" s="39">
        <v>8.4</v>
      </c>
      <c r="F106" s="39">
        <v>51.6</v>
      </c>
      <c r="G106" s="39">
        <v>326</v>
      </c>
      <c r="H106" s="44">
        <v>171</v>
      </c>
      <c r="L106" s="63"/>
      <c r="M106" s="64"/>
      <c r="N106" s="65"/>
      <c r="O106" s="65"/>
      <c r="P106" s="65"/>
      <c r="Q106" s="65"/>
      <c r="R106" s="66"/>
    </row>
    <row r="107" spans="1:18" x14ac:dyDescent="0.25">
      <c r="A107" s="114"/>
      <c r="B107" s="42" t="s">
        <v>14</v>
      </c>
      <c r="C107" s="74">
        <v>50</v>
      </c>
      <c r="D107" s="39">
        <v>5.31</v>
      </c>
      <c r="E107" s="39">
        <v>2.3199999999999998</v>
      </c>
      <c r="F107" s="39">
        <v>21.83</v>
      </c>
      <c r="G107" s="39">
        <v>137</v>
      </c>
      <c r="H107" s="44" t="s">
        <v>77</v>
      </c>
    </row>
    <row r="108" spans="1:18" x14ac:dyDescent="0.25">
      <c r="A108" s="115"/>
      <c r="B108" s="42" t="s">
        <v>7</v>
      </c>
      <c r="C108" s="74">
        <v>200</v>
      </c>
      <c r="D108" s="39">
        <v>0.2</v>
      </c>
      <c r="E108" s="39">
        <v>0.1</v>
      </c>
      <c r="F108" s="39">
        <v>15</v>
      </c>
      <c r="G108" s="39">
        <v>60</v>
      </c>
      <c r="H108" s="44">
        <v>376</v>
      </c>
    </row>
    <row r="109" spans="1:18" x14ac:dyDescent="0.25">
      <c r="A109" s="116" t="s">
        <v>8</v>
      </c>
      <c r="B109" s="116"/>
      <c r="C109" s="117">
        <v>550</v>
      </c>
      <c r="D109" s="40">
        <f>SUM(D105:D108)</f>
        <v>28.71</v>
      </c>
      <c r="E109" s="40">
        <f>SUM(E105:E108)</f>
        <v>18.600000000000001</v>
      </c>
      <c r="F109" s="40">
        <f>SUM(F105:F108)</f>
        <v>92.17</v>
      </c>
      <c r="G109" s="40">
        <f>SUM(G105:G108)</f>
        <v>675.46</v>
      </c>
      <c r="H109" s="45"/>
    </row>
    <row r="110" spans="1:18" x14ac:dyDescent="0.25">
      <c r="A110" s="101" t="s">
        <v>9</v>
      </c>
      <c r="B110" s="33" t="s">
        <v>46</v>
      </c>
      <c r="C110" s="34">
        <v>250</v>
      </c>
      <c r="D110" s="39">
        <v>6.4</v>
      </c>
      <c r="E110" s="39">
        <v>4.5</v>
      </c>
      <c r="F110" s="39">
        <v>21.75</v>
      </c>
      <c r="G110" s="39">
        <v>141</v>
      </c>
      <c r="H110" s="44">
        <v>102</v>
      </c>
    </row>
    <row r="111" spans="1:18" s="5" customFormat="1" ht="26.4" x14ac:dyDescent="0.25">
      <c r="A111" s="101"/>
      <c r="B111" s="33" t="s">
        <v>148</v>
      </c>
      <c r="C111" s="34">
        <v>110</v>
      </c>
      <c r="D111" s="39">
        <v>11.5</v>
      </c>
      <c r="E111" s="39">
        <v>5.0599999999999996</v>
      </c>
      <c r="F111" s="39">
        <v>13.23</v>
      </c>
      <c r="G111" s="39">
        <v>151.28</v>
      </c>
      <c r="H111" s="44">
        <v>345</v>
      </c>
    </row>
    <row r="112" spans="1:18" x14ac:dyDescent="0.25">
      <c r="A112" s="101"/>
      <c r="B112" s="33" t="s">
        <v>70</v>
      </c>
      <c r="C112" s="34">
        <v>180</v>
      </c>
      <c r="D112" s="39">
        <v>3.47</v>
      </c>
      <c r="E112" s="39">
        <v>5.64</v>
      </c>
      <c r="F112" s="39">
        <v>40.32</v>
      </c>
      <c r="G112" s="39">
        <v>188</v>
      </c>
      <c r="H112" s="44">
        <v>125</v>
      </c>
    </row>
    <row r="113" spans="1:8" x14ac:dyDescent="0.25">
      <c r="A113" s="101"/>
      <c r="B113" s="33" t="s">
        <v>24</v>
      </c>
      <c r="C113" s="34">
        <v>200</v>
      </c>
      <c r="D113" s="39">
        <v>1.92</v>
      </c>
      <c r="E113" s="39">
        <v>0.12</v>
      </c>
      <c r="F113" s="39">
        <v>25.86</v>
      </c>
      <c r="G113" s="39">
        <v>112.36</v>
      </c>
      <c r="H113" s="44">
        <v>551</v>
      </c>
    </row>
    <row r="114" spans="1:8" s="5" customFormat="1" x14ac:dyDescent="0.25">
      <c r="A114" s="101"/>
      <c r="B114" s="33" t="s">
        <v>14</v>
      </c>
      <c r="C114" s="34">
        <v>50</v>
      </c>
      <c r="D114" s="39">
        <v>5.31</v>
      </c>
      <c r="E114" s="39">
        <v>2.3199999999999998</v>
      </c>
      <c r="F114" s="39">
        <v>21.83</v>
      </c>
      <c r="G114" s="39">
        <v>137</v>
      </c>
      <c r="H114" s="44" t="s">
        <v>77</v>
      </c>
    </row>
    <row r="115" spans="1:8" s="5" customFormat="1" x14ac:dyDescent="0.25">
      <c r="A115" s="102"/>
      <c r="B115" s="33" t="s">
        <v>13</v>
      </c>
      <c r="C115" s="34">
        <v>40</v>
      </c>
      <c r="D115" s="39">
        <v>3.2</v>
      </c>
      <c r="E115" s="39">
        <v>0.7</v>
      </c>
      <c r="F115" s="39">
        <v>16</v>
      </c>
      <c r="G115" s="39">
        <v>88</v>
      </c>
      <c r="H115" s="44" t="s">
        <v>77</v>
      </c>
    </row>
    <row r="116" spans="1:8" s="5" customFormat="1" x14ac:dyDescent="0.25">
      <c r="A116" s="84" t="s">
        <v>15</v>
      </c>
      <c r="B116" s="84"/>
      <c r="C116" s="69">
        <f>SUM(C110:C115)</f>
        <v>830</v>
      </c>
      <c r="D116" s="69">
        <f>SUM(D110:D115)</f>
        <v>31.799999999999997</v>
      </c>
      <c r="E116" s="69">
        <f>SUM(E110:E115)</f>
        <v>18.339999999999996</v>
      </c>
      <c r="F116" s="69">
        <f>SUM(F110:F115)</f>
        <v>138.99</v>
      </c>
      <c r="G116" s="69">
        <f>SUM(G110:G115)</f>
        <v>817.64</v>
      </c>
      <c r="H116" s="45"/>
    </row>
    <row r="117" spans="1:8" ht="13.8" thickBot="1" x14ac:dyDescent="0.3">
      <c r="A117" s="86" t="s">
        <v>20</v>
      </c>
      <c r="B117" s="86"/>
      <c r="C117" s="10">
        <f>C109+C116</f>
        <v>1380</v>
      </c>
      <c r="D117" s="10">
        <f>D109+D116</f>
        <v>60.51</v>
      </c>
      <c r="E117" s="10">
        <f>E109+E116</f>
        <v>36.94</v>
      </c>
      <c r="F117" s="10">
        <f>F109+F116</f>
        <v>231.16000000000003</v>
      </c>
      <c r="G117" s="10">
        <f>G109+G116</f>
        <v>1493.1</v>
      </c>
      <c r="H117" s="49"/>
    </row>
    <row r="118" spans="1:8" x14ac:dyDescent="0.25">
      <c r="A118" s="93" t="s">
        <v>48</v>
      </c>
      <c r="B118" s="79"/>
      <c r="C118" s="79"/>
      <c r="D118" s="79"/>
      <c r="E118" s="79"/>
      <c r="F118" s="79"/>
      <c r="G118" s="79"/>
      <c r="H118" s="80"/>
    </row>
    <row r="119" spans="1:8" x14ac:dyDescent="0.25">
      <c r="A119" s="84" t="s">
        <v>5</v>
      </c>
      <c r="B119" s="33" t="s">
        <v>49</v>
      </c>
      <c r="C119" s="34">
        <v>250</v>
      </c>
      <c r="D119" s="39">
        <v>8</v>
      </c>
      <c r="E119" s="39">
        <v>10</v>
      </c>
      <c r="F119" s="39">
        <v>30</v>
      </c>
      <c r="G119" s="39">
        <v>295</v>
      </c>
      <c r="H119" s="44">
        <v>266</v>
      </c>
    </row>
    <row r="120" spans="1:8" ht="26.4" x14ac:dyDescent="0.25">
      <c r="A120" s="84"/>
      <c r="B120" s="33" t="s">
        <v>105</v>
      </c>
      <c r="C120" s="34">
        <v>100</v>
      </c>
      <c r="D120" s="39">
        <v>6.5</v>
      </c>
      <c r="E120" s="39">
        <v>6.9</v>
      </c>
      <c r="F120" s="39">
        <v>59.7</v>
      </c>
      <c r="G120" s="39">
        <v>327</v>
      </c>
      <c r="H120" s="44">
        <v>628</v>
      </c>
    </row>
    <row r="121" spans="1:8" x14ac:dyDescent="0.25">
      <c r="A121" s="84"/>
      <c r="B121" s="33" t="s">
        <v>22</v>
      </c>
      <c r="C121" s="34">
        <v>200</v>
      </c>
      <c r="D121" s="39">
        <v>0.2</v>
      </c>
      <c r="E121" s="39"/>
      <c r="F121" s="39">
        <v>10.199999999999999</v>
      </c>
      <c r="G121" s="39">
        <v>41</v>
      </c>
      <c r="H121" s="44">
        <v>377</v>
      </c>
    </row>
    <row r="122" spans="1:8" x14ac:dyDescent="0.25">
      <c r="A122" s="84" t="s">
        <v>8</v>
      </c>
      <c r="B122" s="84"/>
      <c r="C122" s="69">
        <f>SUM(C119:C121)</f>
        <v>550</v>
      </c>
      <c r="D122" s="40">
        <f>SUM(D119:D121)</f>
        <v>14.7</v>
      </c>
      <c r="E122" s="40">
        <f>SUM(E119:E121)</f>
        <v>16.899999999999999</v>
      </c>
      <c r="F122" s="40">
        <f>SUM(F119:F121)</f>
        <v>99.9</v>
      </c>
      <c r="G122" s="40">
        <f>SUM(G119:G121)</f>
        <v>663</v>
      </c>
      <c r="H122" s="45"/>
    </row>
    <row r="123" spans="1:8" s="5" customFormat="1" x14ac:dyDescent="0.25">
      <c r="A123" s="101" t="s">
        <v>9</v>
      </c>
      <c r="B123" s="33" t="s">
        <v>104</v>
      </c>
      <c r="C123" s="34">
        <v>250</v>
      </c>
      <c r="D123" s="39">
        <v>3.88</v>
      </c>
      <c r="E123" s="39">
        <v>7</v>
      </c>
      <c r="F123" s="39">
        <v>10</v>
      </c>
      <c r="G123" s="39">
        <v>120</v>
      </c>
      <c r="H123" s="44">
        <v>88</v>
      </c>
    </row>
    <row r="124" spans="1:8" s="5" customFormat="1" ht="26.4" x14ac:dyDescent="0.25">
      <c r="A124" s="101"/>
      <c r="B124" s="33" t="s">
        <v>149</v>
      </c>
      <c r="C124" s="34">
        <v>110</v>
      </c>
      <c r="D124" s="39">
        <v>13.3</v>
      </c>
      <c r="E124" s="39">
        <v>14.38</v>
      </c>
      <c r="F124" s="39">
        <v>12</v>
      </c>
      <c r="G124" s="39">
        <v>123.2</v>
      </c>
      <c r="H124" s="44" t="s">
        <v>79</v>
      </c>
    </row>
    <row r="125" spans="1:8" x14ac:dyDescent="0.25">
      <c r="A125" s="101"/>
      <c r="B125" s="33" t="s">
        <v>50</v>
      </c>
      <c r="C125" s="34">
        <v>180</v>
      </c>
      <c r="D125" s="39">
        <v>6.7</v>
      </c>
      <c r="E125" s="39">
        <v>5.88</v>
      </c>
      <c r="F125" s="39">
        <v>45.36</v>
      </c>
      <c r="G125" s="39">
        <v>267.60000000000002</v>
      </c>
      <c r="H125" s="44">
        <v>302</v>
      </c>
    </row>
    <row r="126" spans="1:8" x14ac:dyDescent="0.25">
      <c r="A126" s="101"/>
      <c r="B126" s="33" t="s">
        <v>12</v>
      </c>
      <c r="C126" s="34">
        <v>200</v>
      </c>
      <c r="D126" s="39">
        <v>0.6</v>
      </c>
      <c r="E126" s="39">
        <v>0.1</v>
      </c>
      <c r="F126" s="39">
        <v>31.7</v>
      </c>
      <c r="G126" s="39">
        <v>131</v>
      </c>
      <c r="H126" s="44">
        <v>349</v>
      </c>
    </row>
    <row r="127" spans="1:8" x14ac:dyDescent="0.25">
      <c r="A127" s="101"/>
      <c r="B127" s="33" t="s">
        <v>14</v>
      </c>
      <c r="C127" s="34">
        <v>40</v>
      </c>
      <c r="D127" s="39">
        <v>4.26</v>
      </c>
      <c r="E127" s="39">
        <v>1.86</v>
      </c>
      <c r="F127" s="39">
        <v>17.46</v>
      </c>
      <c r="G127" s="39">
        <v>109.6</v>
      </c>
      <c r="H127" s="44" t="s">
        <v>77</v>
      </c>
    </row>
    <row r="128" spans="1:8" x14ac:dyDescent="0.25">
      <c r="A128" s="102"/>
      <c r="B128" s="33" t="s">
        <v>13</v>
      </c>
      <c r="C128" s="34">
        <v>30</v>
      </c>
      <c r="D128" s="39">
        <v>2.4</v>
      </c>
      <c r="E128" s="39">
        <v>0.5</v>
      </c>
      <c r="F128" s="39">
        <v>12</v>
      </c>
      <c r="G128" s="39">
        <v>66</v>
      </c>
      <c r="H128" s="44" t="s">
        <v>77</v>
      </c>
    </row>
    <row r="129" spans="1:8" x14ac:dyDescent="0.25">
      <c r="A129" s="84" t="s">
        <v>15</v>
      </c>
      <c r="B129" s="84"/>
      <c r="C129" s="69">
        <f>SUM(C123:C128)</f>
        <v>810</v>
      </c>
      <c r="D129" s="69">
        <f>SUM(D123:D128)</f>
        <v>31.14</v>
      </c>
      <c r="E129" s="69">
        <f>SUM(E123:E128)</f>
        <v>29.720000000000002</v>
      </c>
      <c r="F129" s="69">
        <f>SUM(F123:F128)</f>
        <v>128.52000000000001</v>
      </c>
      <c r="G129" s="69">
        <f>SUM(G123:G128)</f>
        <v>817.4</v>
      </c>
      <c r="H129" s="45"/>
    </row>
    <row r="130" spans="1:8" s="5" customFormat="1" ht="13.8" thickBot="1" x14ac:dyDescent="0.3">
      <c r="A130" s="86" t="s">
        <v>20</v>
      </c>
      <c r="B130" s="86"/>
      <c r="C130" s="10">
        <f>C129+C122</f>
        <v>1360</v>
      </c>
      <c r="D130" s="10">
        <f>D129+D122</f>
        <v>45.84</v>
      </c>
      <c r="E130" s="10">
        <f>E129+E122</f>
        <v>46.620000000000005</v>
      </c>
      <c r="F130" s="10">
        <f>F129+F122</f>
        <v>228.42000000000002</v>
      </c>
      <c r="G130" s="10">
        <f>G129+G122</f>
        <v>1480.4</v>
      </c>
      <c r="H130" s="49"/>
    </row>
    <row r="131" spans="1:8" x14ac:dyDescent="0.25">
      <c r="A131" s="109" t="s">
        <v>52</v>
      </c>
      <c r="B131" s="110"/>
      <c r="C131" s="110"/>
      <c r="D131" s="110"/>
      <c r="E131" s="110"/>
      <c r="F131" s="110"/>
      <c r="G131" s="110"/>
      <c r="H131" s="111"/>
    </row>
    <row r="132" spans="1:8" x14ac:dyDescent="0.25">
      <c r="A132" s="84" t="s">
        <v>5</v>
      </c>
      <c r="B132" s="33" t="s">
        <v>53</v>
      </c>
      <c r="C132" s="34">
        <v>200</v>
      </c>
      <c r="D132" s="39">
        <v>8.6</v>
      </c>
      <c r="E132" s="39">
        <v>15</v>
      </c>
      <c r="F132" s="39">
        <v>46.7</v>
      </c>
      <c r="G132" s="39">
        <v>356.3</v>
      </c>
      <c r="H132" s="44">
        <v>204</v>
      </c>
    </row>
    <row r="133" spans="1:8" s="5" customFormat="1" x14ac:dyDescent="0.25">
      <c r="A133" s="84"/>
      <c r="B133" s="33" t="s">
        <v>6</v>
      </c>
      <c r="C133" s="34">
        <v>200</v>
      </c>
      <c r="D133" s="39">
        <v>2.8</v>
      </c>
      <c r="E133" s="39">
        <v>0.6</v>
      </c>
      <c r="F133" s="39">
        <v>32</v>
      </c>
      <c r="G133" s="39">
        <v>144.6</v>
      </c>
      <c r="H133" s="44" t="s">
        <v>77</v>
      </c>
    </row>
    <row r="134" spans="1:8" s="5" customFormat="1" x14ac:dyDescent="0.25">
      <c r="A134" s="84"/>
      <c r="B134" s="33" t="s">
        <v>7</v>
      </c>
      <c r="C134" s="34">
        <v>200</v>
      </c>
      <c r="D134" s="39">
        <v>0.2</v>
      </c>
      <c r="E134" s="39">
        <v>0.1</v>
      </c>
      <c r="F134" s="39">
        <v>15</v>
      </c>
      <c r="G134" s="39">
        <v>60</v>
      </c>
      <c r="H134" s="44">
        <v>376</v>
      </c>
    </row>
    <row r="135" spans="1:8" s="5" customFormat="1" x14ac:dyDescent="0.25">
      <c r="A135" s="112" t="s">
        <v>8</v>
      </c>
      <c r="B135" s="113"/>
      <c r="C135" s="69">
        <f>SUM(C132:C134)</f>
        <v>600</v>
      </c>
      <c r="D135" s="40">
        <f>SUM(D132:D134)</f>
        <v>11.599999999999998</v>
      </c>
      <c r="E135" s="40">
        <f>SUM(E132:E134)</f>
        <v>15.7</v>
      </c>
      <c r="F135" s="40">
        <f>SUM(F132:F134)</f>
        <v>93.7</v>
      </c>
      <c r="G135" s="40">
        <f>SUM(G132:G134)</f>
        <v>560.9</v>
      </c>
      <c r="H135" s="45"/>
    </row>
    <row r="136" spans="1:8" x14ac:dyDescent="0.25">
      <c r="A136" s="101" t="s">
        <v>9</v>
      </c>
      <c r="B136" s="33" t="s">
        <v>54</v>
      </c>
      <c r="C136" s="34">
        <v>250</v>
      </c>
      <c r="D136" s="39">
        <v>2.12</v>
      </c>
      <c r="E136" s="39">
        <v>5.38</v>
      </c>
      <c r="F136" s="39">
        <v>17.13</v>
      </c>
      <c r="G136" s="39">
        <v>126.18</v>
      </c>
      <c r="H136" s="44">
        <v>96</v>
      </c>
    </row>
    <row r="137" spans="1:8" x14ac:dyDescent="0.25">
      <c r="A137" s="101"/>
      <c r="B137" s="33" t="s">
        <v>144</v>
      </c>
      <c r="C137" s="34">
        <v>110</v>
      </c>
      <c r="D137" s="39">
        <v>9.5</v>
      </c>
      <c r="E137" s="39">
        <v>9.41</v>
      </c>
      <c r="F137" s="39">
        <v>9.9</v>
      </c>
      <c r="G137" s="39">
        <v>287.2</v>
      </c>
      <c r="H137" s="44" t="s">
        <v>81</v>
      </c>
    </row>
    <row r="138" spans="1:8" x14ac:dyDescent="0.25">
      <c r="A138" s="101"/>
      <c r="B138" s="33" t="s">
        <v>55</v>
      </c>
      <c r="C138" s="34">
        <v>180</v>
      </c>
      <c r="D138" s="39">
        <v>4.2</v>
      </c>
      <c r="E138" s="39">
        <v>8.0399999999999991</v>
      </c>
      <c r="F138" s="39">
        <v>13.8</v>
      </c>
      <c r="G138" s="39">
        <v>152.80000000000001</v>
      </c>
      <c r="H138" s="44">
        <v>492</v>
      </c>
    </row>
    <row r="139" spans="1:8" x14ac:dyDescent="0.25">
      <c r="A139" s="101"/>
      <c r="B139" s="33" t="s">
        <v>32</v>
      </c>
      <c r="C139" s="34">
        <v>200</v>
      </c>
      <c r="D139" s="39">
        <v>0.7</v>
      </c>
      <c r="E139" s="39">
        <v>0.3</v>
      </c>
      <c r="F139" s="39">
        <v>24.4</v>
      </c>
      <c r="G139" s="39">
        <v>103</v>
      </c>
      <c r="H139" s="44">
        <v>388</v>
      </c>
    </row>
    <row r="140" spans="1:8" x14ac:dyDescent="0.25">
      <c r="A140" s="101"/>
      <c r="B140" s="33" t="s">
        <v>14</v>
      </c>
      <c r="C140" s="34">
        <v>30</v>
      </c>
      <c r="D140" s="39">
        <v>3.2</v>
      </c>
      <c r="E140" s="39">
        <v>1.4</v>
      </c>
      <c r="F140" s="39">
        <v>13.1</v>
      </c>
      <c r="G140" s="39">
        <v>82.2</v>
      </c>
      <c r="H140" s="44" t="s">
        <v>77</v>
      </c>
    </row>
    <row r="141" spans="1:8" s="5" customFormat="1" x14ac:dyDescent="0.25">
      <c r="A141" s="102"/>
      <c r="B141" s="33" t="s">
        <v>13</v>
      </c>
      <c r="C141" s="34">
        <v>30</v>
      </c>
      <c r="D141" s="39">
        <v>2.4</v>
      </c>
      <c r="E141" s="39">
        <v>0.5</v>
      </c>
      <c r="F141" s="39">
        <v>12</v>
      </c>
      <c r="G141" s="39">
        <v>66</v>
      </c>
      <c r="H141" s="44" t="s">
        <v>77</v>
      </c>
    </row>
    <row r="142" spans="1:8" s="5" customFormat="1" x14ac:dyDescent="0.25">
      <c r="A142" s="84" t="s">
        <v>15</v>
      </c>
      <c r="B142" s="84"/>
      <c r="C142" s="69">
        <f>SUM(C136:C141)</f>
        <v>800</v>
      </c>
      <c r="D142" s="69">
        <f>SUM(D136:D141)</f>
        <v>22.119999999999997</v>
      </c>
      <c r="E142" s="69">
        <f>SUM(E136:E141)</f>
        <v>25.029999999999998</v>
      </c>
      <c r="F142" s="69">
        <f>SUM(F136:F141)</f>
        <v>90.329999999999984</v>
      </c>
      <c r="G142" s="69">
        <f>SUM(G136:G141)</f>
        <v>817.38000000000011</v>
      </c>
      <c r="H142" s="45"/>
    </row>
    <row r="143" spans="1:8" ht="13.8" thickBot="1" x14ac:dyDescent="0.3">
      <c r="A143" s="86" t="s">
        <v>20</v>
      </c>
      <c r="B143" s="86"/>
      <c r="C143" s="10">
        <f>C135+C142</f>
        <v>1400</v>
      </c>
      <c r="D143" s="43">
        <f>D142+D135</f>
        <v>33.72</v>
      </c>
      <c r="E143" s="43">
        <f>E142+E135</f>
        <v>40.729999999999997</v>
      </c>
      <c r="F143" s="43">
        <f>F142+F135</f>
        <v>184.02999999999997</v>
      </c>
      <c r="G143" s="43">
        <f>G142+G135</f>
        <v>1378.2800000000002</v>
      </c>
      <c r="H143" s="49"/>
    </row>
    <row r="144" spans="1:8" x14ac:dyDescent="0.25">
      <c r="A144" s="88" t="s">
        <v>56</v>
      </c>
      <c r="B144" s="88"/>
      <c r="C144" s="52">
        <f>C143+C130+C117+C103+C90+C75+C62+C48+C35+C21</f>
        <v>13515</v>
      </c>
      <c r="D144" s="52">
        <f>D143+D130+D117+D103+D90+D75+D62+D48+D35+D21</f>
        <v>498.81999999999994</v>
      </c>
      <c r="E144" s="52">
        <f>E143+E130+E117+E103+E90+E75+E62+E48+E35+E21</f>
        <v>497.34999999999991</v>
      </c>
      <c r="F144" s="52">
        <f>F143+F130+F117+F103+F90+F75+F62+F48+F35+F21</f>
        <v>1999.4300000000003</v>
      </c>
      <c r="G144" s="52">
        <f>G143+G130+G117+G103+G90+G75+G62+G48+G35+G21</f>
        <v>14518.430000000002</v>
      </c>
      <c r="H144" s="51"/>
    </row>
    <row r="145" spans="1:8" x14ac:dyDescent="0.25">
      <c r="A145" s="84" t="s">
        <v>57</v>
      </c>
      <c r="B145" s="84"/>
      <c r="C145" s="73">
        <f>C144/10</f>
        <v>1351.5</v>
      </c>
      <c r="D145" s="53">
        <f>D144/10</f>
        <v>49.881999999999991</v>
      </c>
      <c r="E145" s="53">
        <f>E144/10</f>
        <v>49.734999999999992</v>
      </c>
      <c r="F145" s="53">
        <f>F144/10</f>
        <v>199.94300000000004</v>
      </c>
      <c r="G145" s="53">
        <f>G144/10</f>
        <v>1451.8430000000003</v>
      </c>
      <c r="H145" s="45"/>
    </row>
    <row r="146" spans="1:8" ht="13.8" thickBot="1" x14ac:dyDescent="0.3">
      <c r="A146" s="89"/>
      <c r="B146" s="89"/>
      <c r="C146" s="12"/>
      <c r="D146" s="3"/>
      <c r="E146" s="3"/>
      <c r="F146" s="3"/>
      <c r="G146" s="3"/>
      <c r="H146" s="50"/>
    </row>
    <row r="147" spans="1:8" ht="26.4" x14ac:dyDescent="0.25">
      <c r="B147" s="17" t="s">
        <v>65</v>
      </c>
      <c r="C147" s="18" t="s">
        <v>59</v>
      </c>
    </row>
    <row r="148" spans="1:8" x14ac:dyDescent="0.25">
      <c r="B148" s="19" t="s">
        <v>60</v>
      </c>
      <c r="C148" s="14">
        <v>550</v>
      </c>
    </row>
    <row r="149" spans="1:8" s="5" customFormat="1" x14ac:dyDescent="0.25">
      <c r="A149" s="9"/>
      <c r="B149" s="19" t="s">
        <v>61</v>
      </c>
      <c r="C149" s="14">
        <v>800</v>
      </c>
      <c r="D149" s="38"/>
      <c r="E149" s="38"/>
      <c r="F149" s="38"/>
      <c r="G149" s="38"/>
      <c r="H149" s="47"/>
    </row>
    <row r="150" spans="1:8" ht="13.8" thickBot="1" x14ac:dyDescent="0.3">
      <c r="B150" s="20"/>
      <c r="C150" s="21"/>
    </row>
    <row r="151" spans="1:8" x14ac:dyDescent="0.25">
      <c r="A151" s="15"/>
      <c r="B151" s="22" t="s">
        <v>63</v>
      </c>
      <c r="C151" s="23"/>
    </row>
    <row r="152" spans="1:8" s="5" customFormat="1" ht="13.8" thickBot="1" x14ac:dyDescent="0.3">
      <c r="A152" s="15"/>
      <c r="B152" s="24" t="s">
        <v>64</v>
      </c>
      <c r="C152" s="25"/>
      <c r="D152" s="38"/>
      <c r="E152" s="38"/>
      <c r="F152" s="38"/>
      <c r="G152" s="38"/>
      <c r="H152" s="47"/>
    </row>
    <row r="153" spans="1:8" s="5" customFormat="1" ht="13.8" thickBot="1" x14ac:dyDescent="0.3">
      <c r="A153" s="15"/>
      <c r="B153" s="15"/>
      <c r="C153" s="27"/>
      <c r="D153" s="38"/>
      <c r="E153" s="38"/>
      <c r="F153" s="38"/>
      <c r="G153" s="38"/>
      <c r="H153" s="47"/>
    </row>
    <row r="154" spans="1:8" s="5" customFormat="1" x14ac:dyDescent="0.25">
      <c r="A154" s="16"/>
      <c r="B154" s="29" t="s">
        <v>66</v>
      </c>
      <c r="C154" s="18" t="s">
        <v>59</v>
      </c>
      <c r="D154" s="38"/>
      <c r="E154" s="38"/>
      <c r="F154" s="38"/>
      <c r="G154" s="38"/>
      <c r="H154" s="47"/>
    </row>
    <row r="155" spans="1:8" x14ac:dyDescent="0.25">
      <c r="B155" s="30" t="s">
        <v>67</v>
      </c>
      <c r="C155" s="28">
        <f>(C135+C122+C109+C96+C83+C68+C54+C40+C27+C13)/10</f>
        <v>556.5</v>
      </c>
    </row>
    <row r="156" spans="1:8" x14ac:dyDescent="0.25">
      <c r="B156" s="30" t="s">
        <v>68</v>
      </c>
      <c r="C156" s="28">
        <f>(C142+C129+C116+C102+C89+C74+C61+C47+C34+C20)/10</f>
        <v>795</v>
      </c>
    </row>
    <row r="157" spans="1:8" ht="13.8" thickBot="1" x14ac:dyDescent="0.3">
      <c r="B157" s="31"/>
      <c r="C157" s="32"/>
    </row>
    <row r="158" spans="1:8" x14ac:dyDescent="0.25">
      <c r="C158" s="26">
        <f>SUM(C155:C157)</f>
        <v>1351.5</v>
      </c>
    </row>
    <row r="160" spans="1:8" s="5" customFormat="1" x14ac:dyDescent="0.25">
      <c r="A160" s="9"/>
      <c r="B160" s="54" t="s">
        <v>67</v>
      </c>
      <c r="C160" s="46"/>
      <c r="D160" s="55">
        <f>(D135+D122+D109+D96+D83+D68+D54+D40+D27+D13)/10</f>
        <v>19.671999999999997</v>
      </c>
      <c r="E160" s="55">
        <f>(E135+E122+E109+E96+E83+E68+E54+E40+E27+E13)/10</f>
        <v>22.026000000000003</v>
      </c>
      <c r="F160" s="55">
        <f>(F135+F122+F109+F96+F83+F68+F54+F40+F27+F13)/10</f>
        <v>83.201000000000008</v>
      </c>
      <c r="G160" s="55">
        <f>(G135+G122+G109+G96+G83+G68+G54+G40+G27+G13)/10</f>
        <v>614.70100000000014</v>
      </c>
      <c r="H160"/>
    </row>
    <row r="161" spans="1:8" s="5" customFormat="1" x14ac:dyDescent="0.25">
      <c r="A161" s="9"/>
      <c r="B161" s="54" t="s">
        <v>82</v>
      </c>
      <c r="C161" s="46"/>
      <c r="D161" s="55"/>
      <c r="E161" s="46"/>
      <c r="F161" s="55"/>
      <c r="G161" s="57">
        <f>G160/2720</f>
        <v>0.2259930147058824</v>
      </c>
      <c r="H161"/>
    </row>
    <row r="162" spans="1:8" x14ac:dyDescent="0.25">
      <c r="B162" s="54" t="s">
        <v>83</v>
      </c>
      <c r="C162" s="46"/>
      <c r="D162" s="55">
        <f>(D142+D129+D116+D102+D89+D74+D61+D47+D34+D20)/10</f>
        <v>30.209999999999997</v>
      </c>
      <c r="E162" s="55">
        <f>(E142+E129+E116+E102+E89+E74+E61+E47+E34+E20)/10</f>
        <v>27.708999999999996</v>
      </c>
      <c r="F162" s="55">
        <f>(F142+F129+F116+F102+F89+F74+F61+F47+F34+F20)/10</f>
        <v>116.74199999999999</v>
      </c>
      <c r="G162" s="55">
        <f>(G142+G129+G116+G102+G89+G74+G61+G47+G34+G20)/10</f>
        <v>837.14200000000005</v>
      </c>
      <c r="H162"/>
    </row>
    <row r="163" spans="1:8" x14ac:dyDescent="0.25">
      <c r="B163" s="54" t="s">
        <v>84</v>
      </c>
      <c r="C163" s="46"/>
      <c r="D163" s="55"/>
      <c r="E163" s="55"/>
      <c r="F163" s="55"/>
      <c r="G163" s="58">
        <f>G162/2720</f>
        <v>0.30777279411764707</v>
      </c>
      <c r="H163"/>
    </row>
    <row r="164" spans="1:8" x14ac:dyDescent="0.25">
      <c r="B164" s="54"/>
      <c r="C164" s="46"/>
      <c r="D164" s="46"/>
      <c r="E164" s="46"/>
      <c r="F164" s="44"/>
      <c r="G164" s="57"/>
      <c r="H164"/>
    </row>
    <row r="165" spans="1:8" x14ac:dyDescent="0.25">
      <c r="B165" s="54" t="s">
        <v>145</v>
      </c>
      <c r="C165" s="56"/>
      <c r="D165" s="55">
        <f>D162+D160</f>
        <v>49.881999999999991</v>
      </c>
      <c r="E165" s="55">
        <f t="shared" ref="E165:G165" si="4">E162+E160</f>
        <v>49.734999999999999</v>
      </c>
      <c r="F165" s="55">
        <f t="shared" si="4"/>
        <v>199.94299999999998</v>
      </c>
      <c r="G165" s="55">
        <f t="shared" si="4"/>
        <v>1451.8430000000003</v>
      </c>
    </row>
    <row r="166" spans="1:8" x14ac:dyDescent="0.25">
      <c r="B166" s="59"/>
      <c r="C166" s="56"/>
      <c r="D166" s="46"/>
      <c r="E166" s="46"/>
      <c r="F166" s="46"/>
      <c r="G166" s="58">
        <f>G165/2720</f>
        <v>0.53376580882352953</v>
      </c>
    </row>
    <row r="168" spans="1:8" s="5" customFormat="1" x14ac:dyDescent="0.25">
      <c r="A168" s="9"/>
      <c r="B168" s="6"/>
      <c r="C168" s="11"/>
      <c r="D168" s="38"/>
      <c r="E168" s="38"/>
      <c r="F168" s="38"/>
      <c r="G168" s="38"/>
      <c r="H168" s="47"/>
    </row>
    <row r="171" spans="1:8" s="5" customFormat="1" x14ac:dyDescent="0.25">
      <c r="A171" s="9"/>
      <c r="B171" s="6"/>
      <c r="C171" s="11"/>
      <c r="D171" s="38"/>
      <c r="E171" s="38"/>
      <c r="F171" s="38"/>
      <c r="G171" s="38"/>
      <c r="H171" s="47"/>
    </row>
    <row r="172" spans="1:8" s="5" customFormat="1" x14ac:dyDescent="0.25">
      <c r="A172" s="9"/>
      <c r="B172" s="6"/>
      <c r="C172" s="11"/>
      <c r="D172" s="38"/>
      <c r="E172" s="38"/>
      <c r="F172" s="38"/>
      <c r="G172" s="38"/>
      <c r="H172" s="47"/>
    </row>
    <row r="173" spans="1:8" s="5" customFormat="1" x14ac:dyDescent="0.25">
      <c r="A173" s="9"/>
      <c r="B173" s="6"/>
      <c r="C173" s="11"/>
      <c r="D173" s="38"/>
      <c r="E173" s="38"/>
      <c r="F173" s="38"/>
      <c r="G173" s="38"/>
      <c r="H173" s="47"/>
    </row>
    <row r="177" spans="1:8" s="5" customFormat="1" x14ac:dyDescent="0.25">
      <c r="A177" s="9"/>
      <c r="B177" s="6"/>
      <c r="C177" s="11"/>
      <c r="D177" s="38"/>
      <c r="E177" s="38"/>
      <c r="F177" s="38"/>
      <c r="G177" s="38"/>
      <c r="H177" s="47"/>
    </row>
    <row r="178" spans="1:8" s="5" customFormat="1" x14ac:dyDescent="0.25">
      <c r="A178" s="9"/>
      <c r="B178" s="6"/>
      <c r="C178" s="11"/>
      <c r="D178" s="38"/>
      <c r="E178" s="38"/>
      <c r="F178" s="38"/>
      <c r="G178" s="38"/>
      <c r="H178" s="47"/>
    </row>
    <row r="185" spans="1:8" s="5" customFormat="1" x14ac:dyDescent="0.25">
      <c r="A185" s="9"/>
      <c r="B185" s="6"/>
      <c r="C185" s="11"/>
      <c r="D185" s="38"/>
      <c r="E185" s="38"/>
      <c r="F185" s="38"/>
      <c r="G185" s="38"/>
      <c r="H185" s="47"/>
    </row>
    <row r="188" spans="1:8" s="5" customFormat="1" x14ac:dyDescent="0.25">
      <c r="A188" s="9"/>
      <c r="B188" s="6"/>
      <c r="C188" s="11"/>
      <c r="D188" s="38"/>
      <c r="E188" s="38"/>
      <c r="F188" s="38"/>
      <c r="G188" s="38"/>
      <c r="H188" s="47"/>
    </row>
    <row r="189" spans="1:8" s="5" customFormat="1" x14ac:dyDescent="0.25">
      <c r="A189" s="9"/>
      <c r="B189" s="6"/>
      <c r="C189" s="11"/>
      <c r="D189" s="38"/>
      <c r="E189" s="38"/>
      <c r="F189" s="38"/>
      <c r="G189" s="38"/>
      <c r="H189" s="47"/>
    </row>
    <row r="190" spans="1:8" s="5" customFormat="1" x14ac:dyDescent="0.25">
      <c r="A190" s="9"/>
      <c r="B190" s="6"/>
      <c r="C190" s="11"/>
      <c r="D190" s="38"/>
      <c r="E190" s="38"/>
      <c r="F190" s="38"/>
      <c r="G190" s="38"/>
      <c r="H190" s="47"/>
    </row>
    <row r="191" spans="1:8" s="5" customFormat="1" x14ac:dyDescent="0.25">
      <c r="A191" s="9"/>
      <c r="B191" s="6"/>
      <c r="C191" s="11"/>
      <c r="D191" s="38"/>
      <c r="E191" s="38"/>
      <c r="F191" s="38"/>
      <c r="G191" s="38"/>
      <c r="H191" s="47"/>
    </row>
    <row r="192" spans="1:8" s="13" customFormat="1" ht="30" customHeight="1" x14ac:dyDescent="0.25">
      <c r="A192" s="9"/>
      <c r="B192" s="6"/>
      <c r="C192" s="11"/>
      <c r="D192" s="38"/>
      <c r="E192" s="38"/>
      <c r="F192" s="38"/>
      <c r="G192" s="38"/>
      <c r="H192" s="47"/>
    </row>
    <row r="197" ht="12.75" customHeight="1" x14ac:dyDescent="0.25"/>
    <row r="198" ht="12.75" customHeight="1" x14ac:dyDescent="0.25"/>
    <row r="199" ht="12.75" customHeight="1" x14ac:dyDescent="0.25"/>
  </sheetData>
  <mergeCells count="69">
    <mergeCell ref="A129:B129"/>
    <mergeCell ref="A131:H131"/>
    <mergeCell ref="A132:A134"/>
    <mergeCell ref="A135:B135"/>
    <mergeCell ref="A136:A141"/>
    <mergeCell ref="A117:B117"/>
    <mergeCell ref="A118:H118"/>
    <mergeCell ref="A119:A121"/>
    <mergeCell ref="A122:B122"/>
    <mergeCell ref="A123:A128"/>
    <mergeCell ref="A104:H104"/>
    <mergeCell ref="A105:A108"/>
    <mergeCell ref="A109:B109"/>
    <mergeCell ref="A110:A115"/>
    <mergeCell ref="A116:B116"/>
    <mergeCell ref="A47:B47"/>
    <mergeCell ref="A61:B61"/>
    <mergeCell ref="A49:H49"/>
    <mergeCell ref="A50:A53"/>
    <mergeCell ref="A54:B54"/>
    <mergeCell ref="A55:A60"/>
    <mergeCell ref="A48:B48"/>
    <mergeCell ref="A35:B35"/>
    <mergeCell ref="A36:H36"/>
    <mergeCell ref="A37:A39"/>
    <mergeCell ref="A40:B40"/>
    <mergeCell ref="A41:A46"/>
    <mergeCell ref="A143:B143"/>
    <mergeCell ref="A144:B144"/>
    <mergeCell ref="A145:B145"/>
    <mergeCell ref="A146:B146"/>
    <mergeCell ref="A130:B130"/>
    <mergeCell ref="A142:B142"/>
    <mergeCell ref="A96:B96"/>
    <mergeCell ref="A92:A95"/>
    <mergeCell ref="A97:A101"/>
    <mergeCell ref="A102:B102"/>
    <mergeCell ref="A103:B103"/>
    <mergeCell ref="A89:B89"/>
    <mergeCell ref="A90:B90"/>
    <mergeCell ref="A91:H91"/>
    <mergeCell ref="A75:B75"/>
    <mergeCell ref="A62:B62"/>
    <mergeCell ref="A63:H63"/>
    <mergeCell ref="A64:A67"/>
    <mergeCell ref="A68:B68"/>
    <mergeCell ref="A84:A88"/>
    <mergeCell ref="A69:A73"/>
    <mergeCell ref="A74:B74"/>
    <mergeCell ref="A76:H76"/>
    <mergeCell ref="A77:A82"/>
    <mergeCell ref="A83:B83"/>
    <mergeCell ref="A23:A26"/>
    <mergeCell ref="A27:B27"/>
    <mergeCell ref="A28:A33"/>
    <mergeCell ref="A34:B34"/>
    <mergeCell ref="A6:H6"/>
    <mergeCell ref="A22:H22"/>
    <mergeCell ref="A7:A12"/>
    <mergeCell ref="A13:B13"/>
    <mergeCell ref="A14:A19"/>
    <mergeCell ref="A20:B20"/>
    <mergeCell ref="A21:B21"/>
    <mergeCell ref="H4:H5"/>
    <mergeCell ref="A4:A5"/>
    <mergeCell ref="B4:B5"/>
    <mergeCell ref="C4:C5"/>
    <mergeCell ref="D4:F4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6" orientation="landscape" r:id="rId1"/>
  <rowBreaks count="5" manualBreakCount="5">
    <brk id="35" max="16383" man="1"/>
    <brk id="62" max="16383" man="1"/>
    <brk id="90" max="16383" man="1"/>
    <brk id="117" max="16383" man="1"/>
    <brk id="145" max="16383" man="1"/>
  </rowBreaks>
  <ignoredErrors>
    <ignoredError sqref="C1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</vt:lpstr>
      <vt:lpstr>платники</vt:lpstr>
      <vt:lpstr>дотация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2023-03-29T11:35:54Z</cp:lastPrinted>
  <dcterms:created xsi:type="dcterms:W3CDTF">2010-09-29T09:10:17Z</dcterms:created>
  <dcterms:modified xsi:type="dcterms:W3CDTF">2023-03-29T11:35:59Z</dcterms:modified>
</cp:coreProperties>
</file>